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Setiembre\"/>
    </mc:Choice>
  </mc:AlternateContent>
  <xr:revisionPtr revIDLastSave="0" documentId="13_ncr:1_{C48994E7-5328-40ED-B683-810AE192EB0A}" xr6:coauthVersionLast="47" xr6:coauthVersionMax="47" xr10:uidLastSave="{00000000-0000-0000-0000-000000000000}"/>
  <bookViews>
    <workbookView xWindow="38280" yWindow="-2955"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0"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H35" i="62" l="1"/>
  <c r="I22" i="62"/>
  <c r="I8" i="62"/>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<sst xmlns="http://schemas.openxmlformats.org/spreadsheetml/2006/main" count="3040" uniqueCount="1449">
  <si>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</si>
  <si>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</si>
  <si>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</si>
  <si>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</si>
  <si>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</si>
  <si>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</si>
  <si>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</si>
  <si>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</si>
  <si>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</si>
  <si>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</si>
  <si>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</si>
  <si>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</si>
  <si>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</si>
  <si>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</si>
  <si>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</si>
  <si>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</si>
  <si>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</si>
  <si>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</si>
  <si>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</si>
  <si>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</si>
  <si>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</si>
  <si>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</si>
  <si>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</si>
  <si>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</si>
  <si>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</si>
  <si>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</si>
  <si>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</si>
  <si>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</si>
  <si>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</si>
  <si>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</si>
  <si>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</si>
  <si>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</si>
  <si>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</si>
  <si>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</si>
  <si>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</si>
  <si>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</si>
  <si>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</si>
  <si>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</si>
  <si>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</si>
  <si>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</si>
  <si>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</si>
  <si>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</si>
  <si>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</si>
  <si>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</si>
  <si>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</si>
  <si>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</si>
  <si>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</si>
  <si>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</si>
  <si>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</si>
  <si>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</si>
  <si>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</si>
  <si>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</si>
  <si>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</si>
  <si>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</si>
  <si>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</si>
  <si>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</si>
  <si>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</si>
  <si>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</si>
  <si>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</si>
  <si>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</si>
  <si>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</si>
  <si>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</si>
  <si>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</si>
  <si>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</si>
  <si>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</si>
  <si>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</si>
  <si>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</si>
  <si>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</si>
  <si>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</si>
  <si>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</si>
  <si>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</si>
  <si>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</si>
  <si>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</si>
  <si>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</si>
  <si>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</si>
  <si>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</si>
  <si>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</si>
  <si>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</si>
  <si>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</si>
  <si>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</si>
  <si>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</si>
  <si>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</si>
  <si>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</si>
  <si>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</si>
  <si>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</si>
  <si>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</si>
  <si>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</si>
  <si>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</si>
  <si>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</si>
  <si>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</si>
  <si>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</si>
  <si>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</si>
  <si>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</si>
  <si>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</si>
  <si>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</si>
  <si>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</si>
  <si>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</si>
  <si>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</si>
  <si>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</si>
  <si>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</si>
  <si>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</si>
  <si>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</si>
  <si>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</si>
  <si>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</si>
  <si>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</si>
  <si>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</si>
  <si>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</si>
  <si>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</si>
  <si>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</si>
  <si>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</si>
  <si>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</si>
  <si>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</si>
  <si>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</si>
  <si>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</si>
  <si>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</si>
  <si>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</si>
  <si>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</si>
  <si>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</si>
  <si>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</si>
  <si>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</si>
  <si>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</si>
  <si>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</si>
  <si>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</si>
  <si>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</si>
  <si>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</si>
  <si>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</si>
  <si>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</si>
  <si>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</si>
  <si>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</si>
  <si>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</si>
  <si>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</si>
  <si>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</si>
  <si>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</si>
  <si>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</si>
  <si>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</si>
  <si>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</si>
  <si>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</si>
  <si>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</si>
  <si>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</si>
  <si>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</si>
  <si>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</si>
  <si>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</si>
  <si>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</si>
  <si>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</si>
  <si>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</si>
  <si>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</si>
  <si>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</si>
  <si>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</si>
  <si>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</si>
  <si>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</si>
  <si>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</si>
  <si>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</si>
  <si>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</si>
  <si>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</si>
  <si>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</si>
  <si>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</si>
  <si>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</si>
  <si>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</si>
  <si>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</si>
  <si>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</si>
  <si>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</si>
  <si>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</si>
  <si>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</si>
  <si>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</si>
  <si>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</si>
  <si>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</si>
  <si>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</si>
  <si>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</si>
  <si>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</si>
  <si>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</si>
  <si>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</si>
  <si>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</si>
  <si>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</si>
  <si>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</si>
  <si>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</si>
  <si>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</si>
  <si>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</si>
  <si>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</si>
  <si>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</si>
  <si>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</si>
  <si>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</si>
  <si>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</si>
  <si>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</si>
  <si>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</si>
  <si>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</si>
  <si>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</si>
  <si>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</si>
  <si>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</si>
  <si>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</si>
  <si>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</si>
  <si>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</si>
  <si>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</si>
  <si>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</si>
  <si>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</si>
  <si>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</si>
  <si>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</si>
  <si>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</si>
  <si>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</si>
  <si>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</si>
  <si>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</si>
  <si>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</si>
  <si>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</si>
  <si>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</si>
  <si>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</si>
  <si>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</si>
  <si>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</si>
  <si>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</si>
  <si>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</si>
  <si>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</si>
  <si>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</si>
  <si>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</si>
  <si>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</si>
  <si>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</si>
  <si>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</si>
  <si>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</si>
  <si>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</si>
  <si>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</si>
  <si>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</si>
  <si>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</si>
  <si>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</si>
  <si>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</si>
  <si>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</si>
  <si>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</si>
  <si>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</si>
  <si>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</si>
  <si>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</si>
  <si>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</si>
  <si>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</si>
  <si>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</si>
  <si>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</si>
  <si>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</si>
  <si>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</si>
  <si>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</si>
  <si>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</si>
  <si>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</si>
  <si>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</si>
  <si>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</si>
  <si>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</si>
  <si>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</si>
  <si>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</si>
  <si>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</si>
  <si>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</si>
  <si>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</si>
  <si>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</si>
  <si>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</si>
  <si>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</si>
  <si>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</si>
  <si>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</si>
  <si>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</si>
  <si>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</si>
  <si>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</si>
  <si>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</si>
  <si>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</si>
  <si>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</si>
  <si>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</si>
  <si>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</si>
  <si>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</si>
  <si>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</si>
  <si>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</si>
  <si>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</si>
  <si>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</si>
  <si>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</si>
  <si>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</si>
  <si>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</si>
  <si>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</si>
  <si>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</si>
  <si>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</si>
  <si>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</si>
  <si>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</si>
  <si>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</si>
  <si>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</si>
  <si>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</si>
  <si>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</si>
  <si>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</si>
  <si>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</si>
  <si>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</si>
  <si>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</si>
  <si>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</si>
  <si>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</si>
  <si>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</si>
  <si>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</si>
  <si>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</si>
  <si>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</si>
  <si>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</si>
  <si>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</si>
  <si>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</si>
  <si>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</si>
  <si>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</si>
  <si>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</si>
  <si>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</si>
  <si>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</si>
  <si>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</si>
  <si>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</si>
  <si>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</si>
  <si>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</si>
  <si>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</si>
  <si>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</si>
  <si>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</si>
  <si>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</si>
  <si>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</si>
  <si>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</si>
  <si>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</si>
  <si>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</si>
  <si>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</si>
  <si>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</si>
  <si>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</si>
  <si>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</si>
  <si>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</si>
  <si>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</si>
  <si>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</si>
  <si>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</si>
  <si>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</si>
  <si>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</si>
  <si>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</si>
  <si>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</si>
  <si>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</si>
  <si>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</si>
  <si>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</si>
  <si>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</si>
  <si>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</si>
  <si>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</si>
  <si>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</si>
  <si>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</si>
  <si>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</si>
  <si>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</si>
  <si>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</si>
  <si>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</si>
  <si>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</si>
  <si>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</si>
  <si>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</si>
  <si>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</si>
  <si>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</si>
  <si>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</si>
  <si>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</si>
  <si>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</si>
  <si>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</si>
  <si>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</si>
  <si>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</si>
  <si>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</si>
  <si>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</si>
  <si>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</si>
  <si>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</si>
  <si>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</si>
  <si>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</si>
  <si>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</si>
  <si>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</si>
  <si>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</si>
  <si>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</si>
  <si>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</si>
  <si>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</si>
  <si>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</si>
  <si>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</si>
  <si>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</si>
  <si>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</si>
  <si>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</si>
  <si>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</si>
  <si>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</si>
  <si>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</si>
  <si>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</si>
  <si>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</si>
  <si>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</si>
  <si>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</si>
  <si>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</si>
  <si>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</si>
  <si>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</si>
  <si>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</si>
  <si>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</si>
  <si>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</si>
  <si>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</si>
  <si>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</si>
  <si>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</si>
  <si>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</si>
  <si>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</si>
  <si>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</si>
  <si>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</si>
  <si>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</si>
  <si>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</si>
  <si>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</si>
  <si>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</si>
  <si>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</si>
  <si>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</si>
  <si>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</si>
  <si>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</si>
  <si>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</si>
  <si>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</si>
  <si>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</si>
  <si>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</si>
  <si>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</si>
  <si>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</si>
  <si>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</si>
  <si>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</si>
  <si>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</si>
  <si>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</si>
  <si>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</si>
  <si>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</si>
  <si>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</si>
  <si>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</si>
  <si>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</si>
  <si>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</si>
  <si>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</si>
  <si>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</si>
  <si>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</si>
  <si>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</si>
  <si>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</si>
  <si>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</si>
  <si>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</si>
  <si>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</si>
  <si>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</si>
  <si>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</si>
  <si>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</si>
  <si>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</si>
  <si>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</si>
  <si>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</si>
  <si>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</si>
  <si>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</si>
  <si>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</si>
  <si>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</si>
  <si>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</si>
  <si>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</si>
  <si>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</si>
  <si>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</si>
  <si>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</si>
  <si>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</si>
  <si>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</si>
  <si>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</si>
  <si>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</si>
  <si>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</si>
  <si>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</si>
  <si>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</si>
  <si>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</si>
  <si>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</si>
  <si>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</si>
  <si>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</si>
  <si>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</si>
  <si>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</si>
  <si>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</si>
  <si>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</si>
  <si>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</si>
  <si>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</si>
  <si>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</si>
  <si>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</si>
  <si>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</si>
  <si>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</si>
  <si>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</si>
  <si>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</si>
  <si>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</si>
  <si>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</si>
  <si>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</si>
  <si>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</si>
  <si>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</si>
  <si>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</si>
  <si>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</si>
  <si>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</si>
  <si>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</si>
  <si>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</si>
  <si>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</si>
  <si>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</si>
  <si>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</si>
  <si>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</si>
  <si>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</si>
  <si>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</si>
  <si>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</si>
  <si>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</si>
  <si>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</si>
  <si>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</si>
  <si>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</si>
  <si>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</si>
  <si>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</si>
  <si>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</si>
  <si>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</si>
  <si>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</si>
  <si>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</si>
  <si>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</si>
  <si>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</si>
  <si>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</si>
  <si>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</si>
  <si>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</si>
  <si>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</si>
  <si>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</si>
  <si>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</si>
  <si>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</si>
  <si>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</si>
  <si>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</si>
  <si>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</si>
  <si>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</si>
  <si>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</si>
  <si>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</si>
  <si>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</si>
  <si>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</si>
  <si>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</si>
  <si>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</si>
  <si>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</si>
  <si>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</si>
  <si>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</si>
  <si>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</si>
  <si>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</si>
  <si>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</si>
  <si>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</si>
  <si>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</si>
  <si>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</si>
  <si>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</si>
  <si>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</si>
  <si>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</si>
  <si>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</si>
  <si>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</si>
  <si>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</si>
  <si>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</si>
  <si>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</si>
  <si>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</si>
  <si>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</si>
  <si>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</si>
  <si>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</si>
  <si>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</si>
  <si>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</si>
  <si>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</si>
  <si>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</si>
  <si>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</si>
  <si>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</si>
  <si>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</si>
  <si>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</si>
  <si>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</si>
  <si>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</si>
  <si>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</si>
  <si>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</si>
  <si>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</si>
  <si>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</si>
  <si>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</si>
  <si>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</si>
  <si>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</si>
  <si>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</si>
  <si>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</si>
  <si>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</si>
  <si>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</si>
  <si>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</si>
  <si>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</si>
  <si>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</si>
  <si>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</si>
  <si>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</si>
  <si>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</si>
  <si>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</si>
  <si>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</si>
  <si>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</si>
  <si>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</si>
  <si>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</si>
  <si>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</si>
  <si>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</si>
  <si>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</si>
  <si>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</si>
  <si>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</si>
  <si>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</si>
  <si>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</si>
  <si>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</si>
  <si>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</si>
  <si>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</si>
  <si>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</si>
  <si>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</si>
  <si>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</si>
  <si>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</si>
  <si>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</si>
  <si>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</si>
  <si>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</si>
  <si>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</si>
  <si>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</si>
  <si>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</si>
  <si>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</si>
  <si>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</si>
  <si>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</si>
  <si>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</si>
  <si>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</si>
  <si>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</si>
  <si>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</si>
  <si>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</si>
  <si>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</si>
  <si>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</si>
  <si>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</si>
  <si>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</si>
  <si>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</si>
  <si>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</si>
  <si>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</si>
  <si>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</si>
  <si>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</si>
  <si>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</si>
  <si>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</si>
  <si>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</si>
  <si>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</si>
  <si>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</si>
  <si>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</si>
  <si>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</si>
  <si>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</si>
  <si>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</si>
  <si>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</si>
  <si>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</si>
  <si>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</si>
  <si>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</si>
  <si>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</si>
  <si>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</si>
  <si>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</si>
  <si>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</si>
  <si>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</si>
  <si>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</si>
  <si>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</si>
  <si>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</si>
  <si>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</si>
  <si>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</si>
  <si>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</si>
  <si>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</si>
  <si>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</si>
  <si>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</si>
  <si>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</si>
  <si>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</si>
  <si>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</si>
  <si>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</si>
  <si>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</si>
  <si>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</si>
  <si>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</si>
  <si>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</si>
  <si>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</si>
  <si>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</si>
  <si>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</si>
  <si>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</si>
  <si>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</si>
  <si>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</si>
  <si>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</si>
  <si>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</si>
  <si>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</si>
  <si>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</si>
  <si>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</si>
  <si>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</si>
  <si>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</si>
  <si>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</si>
  <si>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</si>
  <si>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</si>
  <si>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</si>
  <si>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</si>
  <si>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</si>
  <si>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</si>
  <si>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</si>
  <si>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</si>
  <si>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</si>
  <si>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</si>
  <si>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</si>
  <si>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</si>
  <si>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</si>
  <si>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</si>
  <si>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</si>
  <si>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</si>
  <si>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</si>
  <si>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</si>
  <si>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</si>
  <si>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</si>
  <si>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</si>
  <si>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</si>
  <si>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</si>
  <si>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</si>
  <si>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</si>
  <si>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</si>
  <si>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</si>
  <si>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</si>
  <si>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</si>
  <si>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</si>
  <si>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</si>
  <si>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</si>
  <si>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</si>
  <si>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</si>
  <si>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</si>
  <si>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</si>
  <si>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</si>
  <si>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</si>
  <si>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</si>
  <si>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</si>
  <si>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</si>
  <si>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</si>
  <si>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</si>
  <si>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</si>
  <si>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</si>
  <si>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</si>
  <si>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</si>
  <si>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</si>
  <si>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</si>
  <si>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</si>
  <si>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</si>
  <si>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</si>
  <si>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</si>
  <si>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</si>
  <si>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</si>
  <si>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</si>
  <si>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</si>
  <si>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</si>
  <si>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</si>
  <si>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</si>
  <si>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</si>
  <si>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</si>
  <si>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</si>
  <si>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</si>
  <si>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</si>
  <si>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</si>
  <si>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</si>
  <si>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</si>
  <si>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</si>
  <si>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</si>
  <si>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</si>
  <si>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</si>
  <si>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</si>
  <si>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</si>
  <si>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</si>
  <si>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</si>
  <si>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</si>
  <si>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</si>
  <si>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</si>
  <si>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</si>
  <si>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</si>
  <si>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</si>
  <si>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</si>
  <si>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</si>
  <si>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</si>
  <si>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</si>
  <si>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</si>
  <si>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</si>
  <si>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</si>
  <si>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</si>
  <si>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</si>
  <si>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</si>
  <si>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</si>
  <si>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</si>
  <si>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</si>
  <si>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</si>
  <si>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</si>
  <si>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</si>
  <si>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</si>
  <si>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</si>
  <si>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</si>
  <si>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</si>
  <si>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</si>
  <si>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</si>
  <si>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</si>
  <si>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</si>
  <si>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</si>
  <si>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</si>
  <si>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</si>
  <si>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</si>
  <si>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</si>
  <si>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</si>
  <si>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</si>
  <si>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</si>
  <si>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</si>
  <si>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</si>
  <si>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</si>
  <si>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</si>
  <si>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</si>
  <si>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</si>
  <si>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</si>
  <si>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</si>
  <si>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</si>
  <si>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</si>
  <si>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</si>
  <si>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</si>
  <si>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</si>
  <si>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</si>
  <si>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</si>
  <si>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</si>
  <si>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</si>
  <si>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</si>
  <si>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</si>
  <si>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</si>
  <si>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</si>
  <si>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</si>
  <si>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</si>
  <si>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</si>
  <si>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</si>
  <si>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</si>
  <si>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</si>
  <si>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</si>
  <si>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</si>
  <si>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</si>
  <si>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</si>
  <si>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</si>
  <si>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</si>
  <si>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</si>
  <si>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</si>
  <si>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</si>
  <si>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</si>
  <si>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</si>
  <si>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</si>
  <si>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</si>
  <si>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</si>
  <si>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</si>
  <si>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</si>
  <si>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</si>
  <si>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</si>
  <si>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</si>
  <si>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</si>
  <si>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</si>
  <si>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</si>
  <si>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</si>
  <si>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</si>
  <si>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</si>
  <si>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</si>
  <si>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</si>
  <si>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</si>
  <si>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</si>
  <si>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</si>
  <si>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</si>
  <si>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</si>
  <si>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</si>
  <si>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</si>
  <si>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</si>
  <si>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</si>
  <si>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</si>
  <si>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</si>
  <si>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</si>
  <si>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</si>
  <si>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</si>
  <si>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</si>
  <si>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</si>
  <si>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</si>
  <si>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</si>
  <si>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</si>
  <si>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</si>
  <si>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</si>
  <si>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</si>
  <si>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</si>
  <si>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</si>
  <si>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</si>
  <si>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</si>
  <si>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</si>
  <si>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</si>
  <si>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</si>
  <si>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</si>
  <si>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</si>
  <si>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</si>
  <si>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</si>
  <si>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</si>
  <si>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</si>
  <si>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</si>
  <si>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</si>
  <si>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</si>
  <si>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</si>
  <si>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</si>
  <si>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</si>
  <si>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</si>
  <si>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</si>
  <si>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</si>
  <si>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</si>
  <si>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</si>
  <si>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</si>
  <si>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</si>
  <si>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</si>
  <si>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</si>
  <si>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</si>
  <si>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</si>
  <si>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</si>
  <si>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</si>
  <si>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</si>
  <si>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</si>
  <si>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</si>
  <si>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</si>
  <si>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</si>
  <si>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</si>
  <si>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</si>
  <si>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</si>
  <si>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</si>
  <si>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</si>
  <si>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</si>
  <si>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</si>
  <si>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</si>
  <si>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</si>
  <si>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</si>
  <si>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</si>
  <si>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</si>
  <si>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</si>
  <si>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</si>
  <si>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</si>
  <si>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</si>
  <si>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</si>
  <si>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</si>
  <si>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</si>
  <si>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</si>
  <si>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</si>
  <si>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</si>
  <si>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</si>
  <si>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</si>
  <si>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</si>
  <si>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</si>
  <si>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</si>
  <si>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</si>
  <si>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</si>
  <si>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</si>
  <si>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</si>
  <si>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</si>
  <si>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</si>
  <si>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</si>
  <si>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</si>
  <si>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</si>
  <si>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</si>
  <si>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</si>
  <si>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</si>
  <si>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</si>
  <si>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</si>
  <si>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</si>
  <si>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</si>
  <si>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</si>
  <si>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</si>
  <si>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</si>
  <si>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</si>
  <si>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</si>
  <si>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</si>
  <si>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</si>
  <si>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</si>
  <si>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</si>
  <si>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</si>
  <si>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</si>
  <si>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</si>
  <si>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</si>
  <si>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</si>
  <si>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</si>
  <si>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</si>
  <si>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</si>
  <si>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</si>
  <si>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</si>
  <si>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</si>
  <si>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</si>
  <si>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</si>
  <si>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</si>
  <si>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</si>
  <si>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</si>
  <si>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</si>
  <si>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</si>
  <si>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</si>
  <si>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</si>
  <si>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</si>
  <si>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</si>
  <si>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</si>
  <si>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</si>
  <si>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</si>
  <si>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</si>
  <si>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</si>
  <si>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</si>
  <si>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</si>
  <si>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</si>
  <si>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</si>
  <si>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</si>
  <si>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</si>
  <si>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</si>
  <si>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</si>
  <si>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</si>
  <si>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</si>
  <si>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</si>
  <si>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</si>
  <si>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</si>
  <si>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</si>
  <si>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</si>
  <si>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</si>
  <si>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</si>
  <si>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</si>
  <si>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</si>
  <si>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</si>
  <si>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</si>
  <si>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</si>
  <si>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</si>
  <si>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</si>
  <si>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</si>
  <si>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</si>
  <si>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</si>
  <si>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</si>
  <si>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</si>
  <si>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</si>
  <si>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</si>
  <si>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</si>
  <si>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</si>
  <si>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</si>
  <si>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</si>
  <si>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</si>
  <si>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</si>
  <si>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</si>
  <si>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</si>
  <si>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</si>
  <si>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</si>
  <si>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</si>
  <si>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</si>
  <si>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</si>
  <si>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</si>
  <si>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</si>
  <si>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</si>
  <si>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</si>
  <si>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</si>
  <si>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</si>
  <si>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</si>
  <si>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</si>
  <si>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</si>
  <si>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</si>
  <si>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</si>
  <si>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</si>
  <si>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</si>
  <si>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</si>
  <si>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</si>
  <si>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</si>
  <si>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</si>
  <si>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</si>
  <si>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</si>
  <si>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</si>
  <si>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</si>
  <si>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</si>
  <si>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</si>
  <si>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</si>
  <si>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</si>
  <si>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</si>
  <si>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</si>
  <si>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</si>
  <si>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</si>
  <si>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</si>
  <si>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</si>
  <si>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</si>
  <si>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</si>
  <si>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</si>
  <si>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</si>
  <si>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</si>
  <si>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</si>
  <si>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</si>
  <si>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</si>
  <si>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</si>
  <si>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</si>
  <si>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</si>
  <si>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</si>
  <si>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</si>
  <si>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</si>
  <si>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</si>
  <si>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</si>
  <si>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</si>
  <si>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</si>
  <si>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</si>
  <si>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</si>
  <si>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</si>
  <si>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</si>
  <si>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</si>
  <si>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</si>
  <si>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</si>
  <si>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</si>
  <si>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</si>
  <si>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</si>
  <si>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</si>
  <si>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</si>
  <si>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</si>
  <si>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</si>
  <si>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</si>
  <si>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</si>
  <si>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</si>
  <si>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</si>
  <si>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</si>
  <si>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</si>
  <si>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</si>
  <si>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</si>
  <si>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</si>
  <si>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</si>
  <si>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</si>
  <si>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</si>
  <si>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</si>
  <si>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</si>
  <si>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</si>
  <si>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</si>
  <si>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</si>
  <si>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</si>
  <si>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</si>
  <si>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</si>
  <si>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</si>
  <si>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</si>
  <si>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</si>
  <si>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</si>
  <si>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</si>
  <si>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</si>
  <si>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</si>
  <si>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</si>
  <si>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</si>
  <si>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</si>
  <si>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</si>
  <si>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</si>
  <si>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</si>
  <si>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</si>
  <si>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</si>
  <si>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</si>
  <si>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</si>
  <si>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</si>
  <si>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</si>
  <si>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</si>
  <si>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</si>
  <si>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</si>
  <si>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</si>
  <si>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</si>
  <si>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</si>
  <si>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</si>
  <si>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</si>
  <si>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</si>
  <si>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</si>
  <si>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</si>
  <si>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</si>
  <si>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</si>
  <si>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</si>
  <si>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</si>
  <si>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</si>
  <si>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</si>
  <si>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</si>
  <si>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</si>
  <si>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</si>
  <si>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</si>
  <si>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</si>
  <si>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</si>
  <si>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</si>
  <si>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</si>
  <si>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</si>
  <si>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</si>
  <si>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</si>
  <si>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</si>
  <si>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</si>
  <si>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</si>
  <si>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</si>
  <si>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</si>
  <si>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</si>
  <si>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</si>
  <si>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</si>
  <si>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</si>
  <si>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</si>
  <si>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</si>
  <si>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</si>
  <si>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</si>
  <si>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</si>
  <si>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</si>
  <si>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</si>
  <si>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</si>
  <si>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</si>
  <si>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</si>
  <si>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</si>
  <si>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</si>
  <si>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</si>
  <si>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</si>
  <si>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</si>
  <si>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</si>
  <si>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</si>
  <si>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</si>
  <si>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</si>
  <si>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</si>
  <si>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</si>
  <si>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</si>
  <si>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</si>
  <si>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</si>
  <si>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</si>
  <si>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</si>
  <si>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</si>
  <si>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</si>
  <si>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</si>
  <si>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</si>
  <si>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</si>
  <si>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</si>
  <si>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</si>
  <si>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</si>
  <si>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</si>
  <si>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</si>
  <si>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</si>
  <si>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</si>
  <si>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</si>
  <si>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</si>
  <si>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</si>
  <si>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</si>
  <si>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</si>
  <si>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</si>
  <si>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</si>
  <si>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</si>
  <si>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</si>
  <si>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</si>
  <si>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</si>
  <si>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</si>
  <si>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</si>
  <si>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</si>
  <si>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</si>
  <si>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</si>
  <si>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</si>
  <si>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</si>
  <si>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</si>
  <si>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</si>
  <si>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</si>
  <si>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</si>
  <si>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</si>
  <si>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</si>
  <si>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</si>
  <si>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</si>
  <si>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</si>
  <si>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</si>
  <si>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</si>
  <si>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</si>
  <si>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</si>
  <si>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</si>
  <si>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</si>
  <si>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</si>
  <si>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</si>
  <si>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</si>
  <si>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</si>
  <si>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</si>
  <si>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</si>
  <si>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</si>
  <si>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</si>
  <si>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</si>
  <si>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</si>
  <si>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</si>
  <si>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</si>
  <si>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</si>
  <si>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</si>
  <si>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</si>
  <si>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</si>
  <si>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</si>
  <si>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</si>
  <si>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</si>
  <si>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</si>
  <si>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</si>
  <si>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P23.08.10</t>
  </si>
  <si>
    <t>P23.08.11</t>
  </si>
  <si>
    <t>P23.08.12</t>
  </si>
  <si>
    <t>P23.08.13</t>
  </si>
  <si>
    <t>P23.08.14</t>
  </si>
  <si>
    <t>P23.08.15</t>
  </si>
  <si>
    <t xml:space="preserve">
Amazonas
Ancash
Arequipa
Cajamarca
La Libertad
Lima
Loreto
Pasco
San Martín</t>
  </si>
  <si>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</si>
  <si>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t xml:space="preserve">
Amazonas
Ancash
Apurímac
Arequipa
Ayacucho
Cajamarca
Cusco
Huancavelica
Huánuco
Junín
La Libertad
Lambayeque
Lima
Loreto
Madre de Dios
Moquegua
Piura
San Martin
Tumbes
</t>
  </si>
  <si>
    <t xml:space="preserve">Arequipa
Ayacucho
Cajamarca
Huánuco
La Libertad
Lima
Madre de Dios
Piura
</t>
  </si>
  <si>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</si>
  <si>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 xml:space="preserve"> Previsto Km 431+840 - Km 431+460</t>
    </r>
  </si>
  <si>
    <t>-9.113</t>
  </si>
  <si>
    <t>M23.08.105</t>
  </si>
  <si>
    <t>Puerto de Salaverry</t>
  </si>
  <si>
    <t>Puerto de Pacasmayo</t>
  </si>
  <si>
    <t>Puerto de Eten</t>
  </si>
  <si>
    <t>Puerto de Malabrigo</t>
  </si>
  <si>
    <t>P23.08.16</t>
  </si>
  <si>
    <t>P23.08.17</t>
  </si>
  <si>
    <t>P23.08.18</t>
  </si>
  <si>
    <t>P23.08.19</t>
  </si>
  <si>
    <t>P23.08.21</t>
  </si>
  <si>
    <t>Puerto de Talara</t>
  </si>
  <si>
    <r>
      <rPr>
        <b/>
        <sz val="10"/>
        <rFont val="Arial"/>
        <family val="2"/>
      </rPr>
      <t>Oleaje anómalo.</t>
    </r>
    <r>
      <rPr>
        <sz val="10"/>
        <rFont val="Arial"/>
        <family val="2"/>
      </rPr>
      <t xml:space="preserve">
A las17:00 horas, se cierra totalmente el puerto para toda actividad.
31.08.23. Terminal cerrado: TP Mina Justa.</t>
    </r>
  </si>
  <si>
    <r>
      <t xml:space="preserve">Piura
</t>
    </r>
    <r>
      <rPr>
        <sz val="10"/>
        <color theme="1"/>
        <rFont val="Arial"/>
        <family val="2"/>
      </rPr>
      <t xml:space="preserve">Huancabamba / El Carmen de la Frontera </t>
    </r>
  </si>
  <si>
    <r>
      <t>Red Vial Nacional: PE-3N,
Tramo:</t>
    </r>
    <r>
      <rPr>
        <sz val="10"/>
        <rFont val="Arial"/>
        <family val="2"/>
      </rPr>
      <t xml:space="preserve"> Huancabamba - DV. Curilcas, 
</t>
    </r>
    <r>
      <rPr>
        <b/>
        <sz val="10"/>
        <rFont val="Arial"/>
        <family val="2"/>
      </rPr>
      <t>Sector:</t>
    </r>
    <r>
      <rPr>
        <sz val="10"/>
        <rFont val="Arial"/>
        <family val="2"/>
      </rPr>
      <t xml:space="preserve"> San Antonio Km 1787+260 - Km 1791+060</t>
    </r>
  </si>
  <si>
    <t>-79.453</t>
  </si>
  <si>
    <t>M23.08.106</t>
  </si>
  <si>
    <t xml:space="preserve">Maquinaria del Contratista Consorcio Vial Sondor Vado Grande
01 Motoniveladora
01 Camión volquete
01 Cisterna de agua
</t>
  </si>
  <si>
    <t>M23.08.107</t>
  </si>
  <si>
    <r>
      <t xml:space="preserve">Pasco
</t>
    </r>
    <r>
      <rPr>
        <sz val="10"/>
        <color theme="1"/>
        <rFont val="Arial"/>
        <family val="2"/>
      </rPr>
      <t>Oxapampa / Villa Rica</t>
    </r>
  </si>
  <si>
    <r>
      <t>Red Vial Nacional: PE-5N,
Tramo:</t>
    </r>
    <r>
      <rPr>
        <sz val="10"/>
        <rFont val="Arial"/>
        <family val="2"/>
      </rPr>
      <t xml:space="preserve"> San Juan de Cacazu - Puerto Bermúdez, 
</t>
    </r>
    <r>
      <rPr>
        <b/>
        <sz val="10"/>
        <rFont val="Arial"/>
        <family val="2"/>
      </rPr>
      <t>Sector:</t>
    </r>
    <r>
      <rPr>
        <sz val="10"/>
        <rFont val="Arial"/>
        <family val="2"/>
      </rPr>
      <t xml:space="preserve"> San Pedro de Pichanaz Km 110+740 - Km 116+000</t>
    </r>
  </si>
  <si>
    <t>Maquinaria del Contratista Conservador Mota - Engil Perú SAC
01 Excavadora
04 Camión volquete
01 Retroexcavadora
01 Rodillo liso
01 Motoniveladora</t>
  </si>
  <si>
    <t>-10.479</t>
  </si>
  <si>
    <t>-75.031</t>
  </si>
  <si>
    <t>M23.08.108</t>
  </si>
  <si>
    <r>
      <t xml:space="preserve">Ucayali
</t>
    </r>
    <r>
      <rPr>
        <sz val="10"/>
        <color theme="1"/>
        <rFont val="Arial"/>
        <family val="2"/>
      </rPr>
      <t>Atalaya / Raymondi</t>
    </r>
  </si>
  <si>
    <r>
      <t>Red Vial Nacional: PE-5SA,
Tramo:</t>
    </r>
    <r>
      <rPr>
        <sz val="10"/>
        <rFont val="Arial"/>
        <family val="2"/>
      </rPr>
      <t xml:space="preserve"> Puerto Ocopa - Atalaya, 
</t>
    </r>
    <r>
      <rPr>
        <b/>
        <sz val="10"/>
        <rFont val="Arial"/>
        <family val="2"/>
      </rPr>
      <t>Sector:</t>
    </r>
    <r>
      <rPr>
        <sz val="10"/>
        <rFont val="Arial"/>
        <family val="2"/>
      </rPr>
      <t xml:space="preserve"> Shimpi Alto Km 110+000 - Km 118+000</t>
    </r>
  </si>
  <si>
    <t>Maquinaria de PVN
01 Tractor oruga
01 Rodillo liso
01 Cargador frontal
02 Camión volquete</t>
  </si>
  <si>
    <t>-10.908</t>
  </si>
  <si>
    <t>-73.918</t>
  </si>
  <si>
    <t>M23.08.109</t>
  </si>
  <si>
    <r>
      <t>Red Vial Nacional: PE-36G,
Tramo:</t>
    </r>
    <r>
      <rPr>
        <sz val="10"/>
        <rFont val="Arial"/>
        <family val="2"/>
      </rPr>
      <t xml:space="preserve"> Pachas - Campaya, 
</t>
    </r>
    <r>
      <rPr>
        <b/>
        <sz val="10"/>
        <rFont val="Arial"/>
        <family val="2"/>
      </rPr>
      <t>Sector:</t>
    </r>
    <r>
      <rPr>
        <sz val="10"/>
        <rFont val="Arial"/>
        <family val="2"/>
      </rPr>
      <t xml:space="preserve"> Santa Ana Km 75+000 - Km 85+000</t>
    </r>
  </si>
  <si>
    <t>-16.777</t>
  </si>
  <si>
    <t>-70.910</t>
  </si>
  <si>
    <t>M23.08.110</t>
  </si>
  <si>
    <r>
      <t>Red Vial Nacional: PE-36G,
Tramo:</t>
    </r>
    <r>
      <rPr>
        <sz val="10"/>
        <rFont val="Arial"/>
        <family val="2"/>
      </rPr>
      <t xml:space="preserve"> San June - Jaguay, 
</t>
    </r>
    <r>
      <rPr>
        <b/>
        <sz val="10"/>
        <rFont val="Arial"/>
        <family val="2"/>
      </rPr>
      <t>Sector:</t>
    </r>
    <r>
      <rPr>
        <sz val="10"/>
        <rFont val="Arial"/>
        <family val="2"/>
      </rPr>
      <t xml:space="preserve"> Jaguay Chico Km 35+000 - Km 40+000</t>
    </r>
  </si>
  <si>
    <r>
      <t xml:space="preserve">PVN
</t>
    </r>
    <r>
      <rPr>
        <sz val="10"/>
        <rFont val="Arial"/>
        <family val="2"/>
      </rPr>
      <t>Administración directa
Jefatura zonal Tacna - Moquegua
Mercedes Prieto Castillo 
Correo: mprieto@pvn.gob.pe</t>
    </r>
  </si>
  <si>
    <t>-16.951</t>
  </si>
  <si>
    <t>-70.877</t>
  </si>
  <si>
    <t>M23.08.111</t>
  </si>
  <si>
    <r>
      <t xml:space="preserve">Cajamarca
</t>
    </r>
    <r>
      <rPr>
        <sz val="10"/>
        <color theme="1"/>
        <rFont val="Arial"/>
        <family val="2"/>
      </rPr>
      <t>Cutervo/ Pimpingos</t>
    </r>
  </si>
  <si>
    <r>
      <t>Red Vial Nacional: PE-3ND,
Tramo:</t>
    </r>
    <r>
      <rPr>
        <sz val="10"/>
        <rFont val="Arial"/>
        <family val="2"/>
      </rPr>
      <t xml:space="preserve"> Pimpingos - Cuyca, 
</t>
    </r>
    <r>
      <rPr>
        <b/>
        <sz val="10"/>
        <rFont val="Arial"/>
        <family val="2"/>
      </rPr>
      <t>Sector:</t>
    </r>
    <r>
      <rPr>
        <sz val="10"/>
        <rFont val="Arial"/>
        <family val="2"/>
      </rPr>
      <t xml:space="preserve"> Pimpingos Km 131+560 - Km 131+650</t>
    </r>
  </si>
  <si>
    <t>-6.025</t>
  </si>
  <si>
    <t>-78.835</t>
  </si>
  <si>
    <t xml:space="preserve">01/09/2023  </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</si>
  <si>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01.09.23. El Municipio de Acoria suspende los trabajos por falta de presupuesto y gestiona por continuidad operativa ante el MEF para culminar la carretera y los trabajos complementarios de perfilado de la carretera y los daños a la vía férrea.</t>
    </r>
  </si>
  <si>
    <t>01/09/2023</t>
  </si>
  <si>
    <r>
      <rPr>
        <b/>
        <sz val="10"/>
        <rFont val="Arial"/>
        <family val="2"/>
      </rPr>
      <t>Oleaje anómalo.</t>
    </r>
    <r>
      <rPr>
        <sz val="10"/>
        <rFont val="Arial"/>
        <family val="2"/>
      </rPr>
      <t xml:space="preserve">
A las 15:00 horas, se cierra totalmente el puerto para toda actividad.
01.09.23. Terminales cerrados: Muelle Carga Liquida PETRPERÚ, TM Punta Arenas, Muelle MU2</t>
    </r>
  </si>
  <si>
    <r>
      <rPr>
        <b/>
        <sz val="10"/>
        <rFont val="Arial"/>
        <family val="2"/>
      </rPr>
      <t>Oleaje anómalo.</t>
    </r>
    <r>
      <rPr>
        <sz val="10"/>
        <rFont val="Arial"/>
        <family val="2"/>
      </rPr>
      <t xml:space="preserve">
A las12:00 horas, se cierra totalmente el puerto para toda actividad.
01.09.23. Terminal cerrado: TP - Chicama</t>
    </r>
  </si>
  <si>
    <r>
      <rPr>
        <b/>
        <sz val="10"/>
        <rFont val="Arial"/>
        <family val="2"/>
      </rPr>
      <t>Oleaje anómalo.</t>
    </r>
    <r>
      <rPr>
        <sz val="10"/>
        <rFont val="Arial"/>
        <family val="2"/>
      </rPr>
      <t xml:space="preserve">
A las12:00 horas, se cierra totalmente el puerto para toda actividad.
01.09.23. Terminales cerrados: CT- Salaverry, TPS-Espigón Lado 1A, TPS-Espigón Lado 1B, TPS-Espigón Lado  2A, TPS-Espigón Lado 2B,</t>
    </r>
  </si>
  <si>
    <r>
      <rPr>
        <b/>
        <sz val="10"/>
        <rFont val="Arial"/>
        <family val="2"/>
      </rPr>
      <t>Oleaje anómalo.</t>
    </r>
    <r>
      <rPr>
        <sz val="10"/>
        <rFont val="Arial"/>
        <family val="2"/>
      </rPr>
      <t xml:space="preserve">
A las12:00 horas, se cierra totalmente el puerto para toda actividad.
01.09.23. Terminal cerrado: Muelle Municipal de Pacasmayo</t>
    </r>
  </si>
  <si>
    <r>
      <rPr>
        <b/>
        <sz val="10"/>
        <rFont val="Arial"/>
        <family val="2"/>
      </rPr>
      <t>Oleaje anómalo.</t>
    </r>
    <r>
      <rPr>
        <sz val="10"/>
        <rFont val="Arial"/>
        <family val="2"/>
      </rPr>
      <t xml:space="preserve">
A las12:00 horas, se cierra totalmente el puerto para toda actividad.
01.09.23. Terminal cerrado: TM Consorcio Terminales Eten</t>
    </r>
  </si>
  <si>
    <r>
      <rPr>
        <b/>
        <sz val="10"/>
        <rFont val="Arial"/>
        <family val="2"/>
      </rPr>
      <t>Oleaje anómalo.</t>
    </r>
    <r>
      <rPr>
        <sz val="10"/>
        <rFont val="Arial"/>
        <family val="2"/>
      </rPr>
      <t xml:space="preserve">
A las 20:00 horas, se cierra totalmente el puerto para toda actividad.
01.09.23. Terminales cerrados: Multiboyas PetroPerú, T Multiboyas TLT ,TP Engie, TP SPCC Tablones, TP SPCC  Ilo , TP SPCC Marine Trestle, TP Ilo.</t>
    </r>
  </si>
  <si>
    <r>
      <rPr>
        <b/>
        <sz val="10"/>
        <rFont val="Arial"/>
        <family val="2"/>
      </rPr>
      <t>Oleaje anómalo.</t>
    </r>
    <r>
      <rPr>
        <sz val="10"/>
        <rFont val="Arial"/>
        <family val="2"/>
      </rPr>
      <t xml:space="preserve">
A partir de las 23:00  horas, se cierra totalmente el puerto para toda actividad.
01.09.23. Terminal cerrado: TP Tasa Atico</t>
    </r>
  </si>
  <si>
    <r>
      <rPr>
        <b/>
        <sz val="10"/>
        <rFont val="Arial"/>
        <family val="2"/>
      </rPr>
      <t>Oleaje anómalo.</t>
    </r>
    <r>
      <rPr>
        <sz val="10"/>
        <rFont val="Arial"/>
        <family val="2"/>
      </rPr>
      <t xml:space="preserve">
A partir de las 23:00  horas, se cierra totalmente el puerto para toda actividad.
01.09.23. Terminales cerrados: TM CT Mollendo, Monte Azul.</t>
    </r>
  </si>
  <si>
    <r>
      <rPr>
        <b/>
        <sz val="10"/>
        <rFont val="Arial"/>
        <family val="2"/>
      </rPr>
      <t>Oleaje anómalo.</t>
    </r>
    <r>
      <rPr>
        <sz val="10"/>
        <rFont val="Arial"/>
        <family val="2"/>
      </rPr>
      <t xml:space="preserve">
A las17:00 horas, se cierra totalmente el puerto para toda actividad.
01.09.23. Terminal cerrado: TP Shougan Hierro Perú</t>
    </r>
  </si>
  <si>
    <r>
      <rPr>
        <b/>
        <sz val="10"/>
        <rFont val="Arial"/>
        <family val="2"/>
      </rPr>
      <t>Servicio Aéreo</t>
    </r>
    <r>
      <rPr>
        <sz val="10"/>
        <rFont val="Arial"/>
        <family val="2"/>
      </rPr>
      <t xml:space="preserve">
Debido a una esperada falla en la carpeta asfáltica de la pista de aterrizaje.
01.09.23 CORPAC informa que se ha dispuesto el cierre termporal del Aeropuerto Comandante FAP Germán Arias Grazian.por obras de mantenimiento de la pista de aterrizaje, el cual se ejecutarán entre el 30 de agosto hasta el 31/12 del presente año. NOTAM (C-2713 / 23).</t>
    </r>
  </si>
  <si>
    <r>
      <rPr>
        <b/>
        <sz val="10"/>
        <rFont val="Arial"/>
        <family val="2"/>
      </rPr>
      <t>Servicio Aéreo</t>
    </r>
    <r>
      <rPr>
        <sz val="10"/>
        <rFont val="Arial"/>
        <family val="2"/>
      </rPr>
      <t xml:space="preserve">
Debido a una esperada falla en la carpeta asfáltica de la pista de aterrizaje.
01.09.23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</si>
  <si>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01.09.23 CORPAC informa que por medidas de seguridad del aeropuerto solo se encuentra personal privado (agentes Morgan). Sin apoyo policial o militar.</t>
    </r>
  </si>
  <si>
    <t>Desde el 08 de marzo a las 00:00 hrs, debido a constantes precipitaciones pluviales se afectó el proveedor de energía eléctrica, dejando inoperativa las estaciones bases.
01.09.23.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</si>
  <si>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01.09.23.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</si>
  <si>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01.09.23.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</si>
  <si>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01.09.23.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</si>
  <si>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01.09.23. PVN Zonal Piura - Tumbes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</si>
  <si>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Asentamiento de plataforma</t>
    </r>
    <r>
      <rPr>
        <sz val="10"/>
        <rFont val="Arial"/>
        <family val="2"/>
      </rPr>
      <t xml:space="preserve">
Debido a las precipitaciones pluviales, se produjo asentamiento de plataforma.
01.09.23. PVN Zonal Lambayeque informa que el Conservador procede a la señalización de la zona, así como la movilización de equipos para posteriormente ejecutar los trabajos de corte y relleno de plataforma.</t>
    </r>
  </si>
  <si>
    <r>
      <rPr>
        <b/>
        <sz val="10"/>
        <rFont val="Arial"/>
        <family val="2"/>
      </rPr>
      <t>Precipitaciones pluviales - Ahuellamiento</t>
    </r>
    <r>
      <rPr>
        <sz val="10"/>
        <rFont val="Arial"/>
        <family val="2"/>
      </rPr>
      <t xml:space="preserve">
Debido a las precipitaciones pluviales, se produjo ahuellamiento.
01.09.23. PVN Zonal Tacna - Moquegua realiza gestiones administrativas correspondientes para atender la reparación integral de las deformaciones profundas existentes en la calzada.</t>
    </r>
  </si>
  <si>
    <r>
      <rPr>
        <b/>
        <sz val="10"/>
        <rFont val="Arial"/>
        <family val="2"/>
      </rPr>
      <t>Precipitaciones pluviales - Derrumbe</t>
    </r>
    <r>
      <rPr>
        <sz val="10"/>
        <rFont val="Arial"/>
        <family val="2"/>
      </rPr>
      <t xml:space="preserve">
Debido a las precipitaciones pluviales, se produjo derrumbe.
01.09.23. PVN Zonal Tacna - Moquegua realiza gestiones administrativas correspondientes para atender de manera adecuada la emergencia vial reportada.</t>
    </r>
  </si>
  <si>
    <r>
      <rPr>
        <b/>
        <sz val="10"/>
        <rFont val="Arial"/>
        <family val="2"/>
      </rPr>
      <t>Precipitaciones pluviales - Ahuellamiento</t>
    </r>
    <r>
      <rPr>
        <sz val="10"/>
        <rFont val="Arial"/>
        <family val="2"/>
      </rPr>
      <t xml:space="preserve">
Debido a las precipitaciones pluviales, se produjo ahuellamiento.
01.09.23. PVN Zonal Junín - Pasco realiza trabajos de extracción, carguío y transporte de material de cantera, eliminación de material saturado, perfilado de superficie con aporte de material y conservación del derecho de vía.</t>
    </r>
  </si>
  <si>
    <r>
      <rPr>
        <b/>
        <sz val="10"/>
        <rFont val="Arial"/>
        <family val="2"/>
      </rPr>
      <t>Precipitaciones pluviales - Erosión de plataforma</t>
    </r>
    <r>
      <rPr>
        <sz val="10"/>
        <rFont val="Arial"/>
        <family val="2"/>
      </rPr>
      <t xml:space="preserve">
Debido a las precipitaciones pluviales, se produjo erosión de plataforma.
01.09.23. PVN Zonal Junín - Pasco informa que el Conservador realiza trabajos de señalización preventiva, excavación de material incompetente. Dispuso la recarga de material afirmado para la conservación de la plataforma.</t>
    </r>
  </si>
  <si>
    <r>
      <rPr>
        <b/>
        <sz val="10"/>
        <rFont val="Arial"/>
        <family val="2"/>
      </rPr>
      <t>Precipitaciones pluviales - Ahuellamiento</t>
    </r>
    <r>
      <rPr>
        <sz val="10"/>
        <rFont val="Arial"/>
        <family val="2"/>
      </rPr>
      <t xml:space="preserve">
Debido a las precipitaciones pluviales, se produjo una deformación profunda (&gt;15 cm).
01.09.23. PVN Zonal Piura - Tumbes informa que el Conservador realiza los trabajos de señalización preventiva, control de tráfico vehicular, transporte de material seleccionado de cantera, escarificación, reconformación, riego y compactación de plataforma</t>
    </r>
  </si>
  <si>
    <r>
      <rPr>
        <b/>
        <sz val="10"/>
        <rFont val="Arial"/>
        <family val="2"/>
      </rPr>
      <t>Precipitaciones pluviales - Erosión de plataforma</t>
    </r>
    <r>
      <rPr>
        <sz val="10"/>
        <rFont val="Arial"/>
        <family val="2"/>
      </rPr>
      <t xml:space="preserve">
Debido a las precipitaciones pluviales, se produjo la erosión de plataforma.
01.09.23. PVN Zonal Ucayali informa que el Conservador realiza los trabajos de conformación y compactación de plataforma</t>
    </r>
  </si>
  <si>
    <r>
      <rPr>
        <b/>
        <sz val="10"/>
        <rFont val="Arial"/>
        <family val="2"/>
      </rPr>
      <t>Precipitaciones pluviales - Erosión de plataforma</t>
    </r>
    <r>
      <rPr>
        <sz val="10"/>
        <rFont val="Arial"/>
        <family val="2"/>
      </rPr>
      <t xml:space="preserve">
Debido a las precipitaciones pluviales, se produjo una deformación profunda (&gt;15 cm).
01.09.23.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</si>
  <si>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r>
      <rPr>
        <b/>
        <sz val="10"/>
        <rFont val="Arial"/>
        <family val="2"/>
      </rPr>
      <t>Precipitaciones pluviales - Erosión de plataforma</t>
    </r>
    <r>
      <rPr>
        <sz val="10"/>
        <rFont val="Arial"/>
        <family val="2"/>
      </rPr>
      <t xml:space="preserve">
Debido a las precipitaciones pluviales, se produjo una erosión de la plataforma.
01.09.23.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</si>
  <si>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Deterioro de infraestructura - Daño en la estructura del puente</t>
    </r>
    <r>
      <rPr>
        <sz val="10"/>
        <rFont val="Arial"/>
        <family val="2"/>
      </rPr>
      <t xml:space="preserve">
Debido a las precipitaciones pluviales, se produjo un daño en la estructura del puente.
01.09.23. PVN Zonal Huánuco inicia con el requerimiento del servicio de calzadura de la losa de aproximación  del puente.</t>
    </r>
  </si>
  <si>
    <r>
      <rPr>
        <b/>
        <sz val="10"/>
        <rFont val="Arial"/>
        <family val="2"/>
      </rPr>
      <t>Precipitaciones pluviales - Ahuellamiento</t>
    </r>
    <r>
      <rPr>
        <sz val="10"/>
        <rFont val="Arial"/>
        <family val="2"/>
      </rPr>
      <t xml:space="preserve">
Debido a las precipitaciones pluviales, se produjo una deformación profunda (&gt;15 cm).
01.09.23.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</si>
  <si>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una deformación profunda (&gt;15 cm).
01.09.23.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</si>
  <si>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01.09.23.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</si>
  <si>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01.09.23.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</si>
  <si>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01.09.23.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</si>
  <si>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01.09.23.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</si>
  <si>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01.09.23.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</si>
  <si>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01.09.23.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</si>
  <si>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01.09.23.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</si>
  <si>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01.09.23.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</si>
  <si>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01.09.23.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</si>
  <si>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01.09.23.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</si>
  <si>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</si>
  <si>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</si>
  <si>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01.09.23.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</si>
  <si>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01.09.23.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</si>
  <si>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precipitaciones pluviales, se produjo una deformación profunda (&gt;15 cm).
01.09.23.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</si>
  <si>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01.09.23.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</si>
  <si>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</si>
  <si>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01.09.23.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</si>
  <si>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01.09.23.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</si>
  <si>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01.09.23.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</si>
  <si>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01.09.23.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</si>
  <si>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01.09.23.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</si>
  <si>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01.09.23.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</si>
  <si>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01.09.23.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</si>
  <si>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01.09.23.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</si>
  <si>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01.09.23.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</si>
  <si>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01.09.23.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</si>
  <si>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01.09.23.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</si>
  <si>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01.09.23.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</si>
  <si>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01.09.23.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</si>
  <si>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01.09.23. PVN Zonal Piura - Tumbes realiza las coordinaciones y gestiones para la adquisición de bienes y servicios, para la ejecución de parchado profundo y superficial.</t>
    </r>
  </si>
  <si>
    <r>
      <rPr>
        <b/>
        <sz val="10"/>
        <rFont val="Arial"/>
        <family val="2"/>
      </rPr>
      <t>Precipitaciones pluviales - Ahuellamiento</t>
    </r>
    <r>
      <rPr>
        <sz val="10"/>
        <rFont val="Arial"/>
        <family val="2"/>
      </rPr>
      <t xml:space="preserve">
Debido a las precipitaciones pluviales, se produjo una deformación profunda (&gt;15 cm).
01.09.23.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</si>
  <si>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01.09.23.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</si>
  <si>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01.09.23.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</si>
  <si>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01.09.23.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</si>
  <si>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01.09.23.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</si>
  <si>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01.09.23.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</si>
  <si>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01.09.23.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</si>
  <si>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01.09.23.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</si>
  <si>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01.09.23.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</si>
  <si>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01.09.23.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</si>
  <si>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01.09.23.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</si>
  <si>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01.09.23.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</si>
  <si>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01.09.23.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</si>
  <si>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01.09.23.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</si>
  <si>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01.09.23.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</si>
  <si>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01.09.23.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</si>
  <si>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01.09.23.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</si>
  <si>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01.09.23.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</si>
  <si>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01.09.23.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</si>
  <si>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01.09.23.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</si>
  <si>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01.09.23.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</si>
  <si>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01.09.23.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</si>
  <si>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01.09.23.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</si>
  <si>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01.09.23.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</si>
  <si>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01.09.23.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</si>
  <si>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01.09.23.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</si>
  <si>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</si>
  <si>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01.09.23.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</si>
  <si>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01.09.23.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</si>
  <si>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</si>
  <si>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01.09.23.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</si>
  <si>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01.09.23.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</si>
  <si>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01.09.23.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</si>
  <si>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01.09.23.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</si>
  <si>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</si>
  <si>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01.09.23.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</si>
  <si>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</si>
  <si>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</si>
  <si>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</si>
  <si>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01.09.23.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</si>
  <si>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01.09.23.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</si>
  <si>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01.09.23.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</si>
  <si>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01.09.23.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</si>
  <si>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01.09.23.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</si>
  <si>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01.09.23.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</si>
  <si>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01.09.23.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</si>
  <si>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01.09.23.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</si>
  <si>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01.09.23.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</si>
  <si>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01.09.23.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</si>
  <si>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01.09.23.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</si>
  <si>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01.09.23.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</si>
  <si>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01.09.23.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</si>
  <si>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01.09.23.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</si>
  <si>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01.09.23.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</si>
  <si>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01.09.23.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</si>
  <si>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01.09.23.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</si>
  <si>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01.09.23.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</si>
  <si>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01.09.23.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</si>
  <si>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</si>
  <si>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01.09.23.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</si>
  <si>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01.09.23.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</si>
  <si>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</si>
  <si>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01.09.23.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</si>
  <si>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01.09.23.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</si>
  <si>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01.09.23.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</si>
  <si>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t xml:space="preserve">Red Vial Nacional: PE-3N, 
Tramo: </t>
    </r>
    <r>
      <rPr>
        <sz val="10"/>
        <rFont val="Arial"/>
        <family val="2"/>
      </rPr>
      <t xml:space="preserve">Hualapampa - Sondor,  </t>
    </r>
    <r>
      <rPr>
        <b/>
        <sz val="10"/>
        <rFont val="Arial"/>
        <family val="2"/>
      </rPr>
      <t xml:space="preserve">
Sector: </t>
    </r>
    <r>
      <rPr>
        <sz val="10"/>
        <rFont val="Arial"/>
        <family val="2"/>
      </rPr>
      <t>San Juan De Palomataz (Prog. De Tdr 1692+900 - 1692+913) Km 1639+250 - Km 1639+263</t>
    </r>
  </si>
  <si>
    <r>
      <t xml:space="preserve">PVN
</t>
    </r>
    <r>
      <rPr>
        <sz val="10"/>
        <rFont val="Arial"/>
        <family val="2"/>
      </rPr>
      <t>Administración  por contrato
Jefatura zonal Piura - Tumbes
Jairo Diego Vigo Reyes  - Jefe zonal
Correo:jvigo@pvn.gob.pe</t>
    </r>
  </si>
  <si>
    <r>
      <rPr>
        <b/>
        <sz val="10"/>
        <rFont val="Arial"/>
        <family val="2"/>
      </rPr>
      <t xml:space="preserve">Precipitaciones pluviales - Erosión de plataforma
</t>
    </r>
    <r>
      <rPr>
        <sz val="10"/>
        <rFont val="Arial"/>
        <family val="2"/>
      </rPr>
      <t>Debido a las precipitaciones pluviales, se produjo erosión de plataforma.
01.09.23. PVN Zonal Piura - Tumbes informa que el Conservador viene realizando los trabajos de señalización preventiva, control de tránsito, transporte de material seleccionado de cantera, corte y perfilado de talud inferior/superior, mejoramiento de base muro bolsacreto, colocación de muro bolsacreto, relleno estructural y compactación.</t>
    </r>
  </si>
  <si>
    <t>-5.750</t>
  </si>
  <si>
    <t>-79.488</t>
  </si>
  <si>
    <r>
      <t xml:space="preserve">Lambayeque
</t>
    </r>
    <r>
      <rPr>
        <sz val="10"/>
        <color theme="1"/>
        <rFont val="Arial"/>
        <family val="2"/>
      </rPr>
      <t>Lambayeque / Illimo</t>
    </r>
  </si>
  <si>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</si>
  <si>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r>
      <t>Red Vial Nacional: PE-1NJ,
Tramo:</t>
    </r>
    <r>
      <rPr>
        <sz val="10"/>
        <rFont val="Arial"/>
        <family val="2"/>
      </rPr>
      <t xml:space="preserve"> Illimo - Pacora, </t>
    </r>
    <r>
      <rPr>
        <b/>
        <sz val="10"/>
        <rFont val="Arial"/>
        <family val="2"/>
      </rPr>
      <t xml:space="preserve">
Sector: </t>
    </r>
    <r>
      <rPr>
        <sz val="10"/>
        <rFont val="Arial"/>
        <family val="2"/>
      </rPr>
      <t>Illimo Km 24+614 - Km 24+620</t>
    </r>
  </si>
  <si>
    <t>-6.467</t>
  </si>
  <si>
    <t>-79.855</t>
  </si>
  <si>
    <t>M23.08.112</t>
  </si>
  <si>
    <t>M23.08.113</t>
  </si>
  <si>
    <t xml:space="preserve">Maquinaria del Contratista Consorcio Vial Sondor Vado Grande
01 Camión volquete
01 Retroexcavadora
</t>
  </si>
  <si>
    <t xml:space="preserve">Maquinaria del Contratista Conservador Consorcio Pumahuasi
01 Camión volquete
01 Motoniveladora
01 Rodillo
</t>
  </si>
  <si>
    <r>
      <rPr>
        <b/>
        <sz val="10"/>
        <rFont val="Arial"/>
        <family val="2"/>
      </rPr>
      <t>Precipitaciones pluviales - Socavación de plataforma</t>
    </r>
    <r>
      <rPr>
        <sz val="10"/>
        <rFont val="Arial"/>
        <family val="2"/>
      </rPr>
      <t xml:space="preserve">
Debido a las precipitaciones pluviales, se produjo socavación de plataforma.
01.09.23. PVN Zonal Amazonas culmina los trabajos de extracción y acopio de roca, recuperando la transitabilidad vehicular.</t>
    </r>
  </si>
  <si>
    <r>
      <rPr>
        <b/>
        <sz val="10"/>
        <rFont val="Arial"/>
        <family val="2"/>
      </rPr>
      <t>Precipitaciones pluviales - Asentamiento de plataforma</t>
    </r>
    <r>
      <rPr>
        <sz val="10"/>
        <rFont val="Arial"/>
        <family val="2"/>
      </rPr>
      <t xml:space="preserve">
Debido a las precipitaciones pluviales, se produjo un asentamiento de plataforma.
01.09.23. PVN Zonal Lambayeque informa que el Conservador que el día de ayer se culminó con los trabajos programados de relleno para recuperar la plataforma asentada.</t>
    </r>
  </si>
  <si>
    <t>M23.09.01</t>
  </si>
  <si>
    <r>
      <t xml:space="preserve">Red Vial Nacional: PE-30D, 
Tramo: </t>
    </r>
    <r>
      <rPr>
        <sz val="10"/>
        <rFont val="Arial"/>
        <family val="2"/>
      </rPr>
      <t xml:space="preserve">Palpa - Llauta, </t>
    </r>
    <r>
      <rPr>
        <b/>
        <sz val="10"/>
        <rFont val="Arial"/>
        <family val="2"/>
      </rPr>
      <t xml:space="preserve">
Sector: </t>
    </r>
    <r>
      <rPr>
        <sz val="10"/>
        <rFont val="Arial"/>
        <family val="2"/>
      </rPr>
      <t>Tambo Km 14+600 - Km 14+623</t>
    </r>
  </si>
  <si>
    <r>
      <rPr>
        <b/>
        <sz val="10"/>
        <rFont val="Arial"/>
        <family val="2"/>
      </rPr>
      <t>Precipitaciones pluviales - Pérdida de plataforma</t>
    </r>
    <r>
      <rPr>
        <sz val="10"/>
        <rFont val="Arial"/>
        <family val="2"/>
      </rPr>
      <t xml:space="preserve">
Debido a las precipitaciones pluviales, se produjo pérdida de plataforma.
01.09.23. PVN Zonal Ica realiza la reposición de muro y recuperación de plataforma con reposición de muro de concreto ciclópeo.</t>
    </r>
  </si>
  <si>
    <t>-14.437</t>
  </si>
  <si>
    <t>-75.123</t>
  </si>
  <si>
    <t xml:space="preserve">Maquinaria del Contratista Conservador Construcción y Administración S.A.
01 Camión volquete
01 Rodillo Liso
01 Cargador frontal
01 Excavadora
</t>
  </si>
  <si>
    <t>Maquinaria de PVN
01 Retroexcavadora
02 Camión volquete
01 Motoniveladora
01 Rodillo Liso</t>
  </si>
  <si>
    <t xml:space="preserve">Maquinaria del Contratista Conservador Construcción y administración S.A.
01 Rodillo Liso
01 Motoniveladora
01 Camión volquete
</t>
  </si>
  <si>
    <t>Maquinaria de PVN
01 Retroexcavadora
01 Camión volquete
01 Rodillo Liso
01 Motoniveladora</t>
  </si>
  <si>
    <t>Maquinaria del Contratista Conservador Consorcio Vial Pimentel.
01 Excavadora</t>
  </si>
  <si>
    <t xml:space="preserve">Maquinaria del Contratista Conservador Construcción y Administración S.A.
01 Camión volquete
</t>
  </si>
  <si>
    <t xml:space="preserve">Maquinaria del Contratista Conservador Consorcio Vial Pimentel.
01 Retroexcavadora
</t>
  </si>
  <si>
    <t>Maquinaria de PVN
01 Rdoillo Liso</t>
  </si>
  <si>
    <r>
      <rPr>
        <b/>
        <sz val="10"/>
        <rFont val="Arial"/>
        <family val="2"/>
      </rPr>
      <t xml:space="preserve">Precipitaciones pluviales - Erosión de plataforma
</t>
    </r>
    <r>
      <rPr>
        <sz val="10"/>
        <rFont val="Arial"/>
        <family val="2"/>
      </rPr>
      <t>Debido a las fuertes precipitaciones que se presentan en la zona, se produjo una erosión y socavación de plataforma. 
01.09.23. PVN Zonal Lambayeque informa que culminó el día 30.06.23 los trabajos, obteniendo la reparación del muro de canal de alcantarilla.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</si>
  <si>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01.09.23. PVN Zonal Áncash informa que culminó con las actividades de recuperación y reparación de la estructura del pontón. </t>
    </r>
  </si>
  <si>
    <t>M23.09.02</t>
  </si>
  <si>
    <r>
      <t xml:space="preserve">Junín
</t>
    </r>
    <r>
      <rPr>
        <sz val="10"/>
        <color theme="1"/>
        <rFont val="Arial"/>
        <family val="2"/>
      </rPr>
      <t>Yauli / La Oroya</t>
    </r>
  </si>
  <si>
    <r>
      <t xml:space="preserve">Red Vial Nacional: PE-3S, 
Tramo: </t>
    </r>
    <r>
      <rPr>
        <sz val="10"/>
        <rFont val="Arial"/>
        <family val="2"/>
      </rPr>
      <t xml:space="preserve">La Oroya - Huancayo, </t>
    </r>
    <r>
      <rPr>
        <b/>
        <sz val="10"/>
        <rFont val="Arial"/>
        <family val="2"/>
      </rPr>
      <t xml:space="preserve">
Sector: </t>
    </r>
    <r>
      <rPr>
        <sz val="10"/>
        <rFont val="Arial"/>
        <family val="2"/>
      </rPr>
      <t>Quiulla Km 15+000</t>
    </r>
  </si>
  <si>
    <r>
      <rPr>
        <b/>
        <sz val="10"/>
        <rFont val="Arial"/>
        <family val="2"/>
      </rPr>
      <t>DEVIANDES</t>
    </r>
    <r>
      <rPr>
        <sz val="10"/>
        <rFont val="Arial"/>
        <family val="2"/>
      </rPr>
      <t xml:space="preserve">
Correo:informe.cae@deviandes.com
Jennifer Bravo 
Operadora CAE.</t>
    </r>
  </si>
  <si>
    <t>-11.606</t>
  </si>
  <si>
    <t>-75.843</t>
  </si>
  <si>
    <r>
      <t xml:space="preserve">Red Vial Nacional: PE-30D, 
Tramo: </t>
    </r>
    <r>
      <rPr>
        <sz val="10"/>
        <rFont val="Arial"/>
        <family val="2"/>
      </rPr>
      <t xml:space="preserve">Palpa - Llauta, </t>
    </r>
    <r>
      <rPr>
        <b/>
        <sz val="10"/>
        <rFont val="Arial"/>
        <family val="2"/>
      </rPr>
      <t xml:space="preserve">
Sector: </t>
    </r>
    <r>
      <rPr>
        <sz val="10"/>
        <rFont val="Arial"/>
        <family val="2"/>
      </rPr>
      <t>Angostura Km 17+200 - Km 18+400</t>
    </r>
  </si>
  <si>
    <r>
      <rPr>
        <b/>
        <sz val="10"/>
        <rFont val="Arial"/>
        <family val="2"/>
      </rPr>
      <t>Precipitaciones pluviales - Ahuellamiento</t>
    </r>
    <r>
      <rPr>
        <sz val="10"/>
        <rFont val="Arial"/>
        <family val="2"/>
      </rPr>
      <t xml:space="preserve">
Debido a las precipitaciones pluviales, se produjo ahuellamiento.
01.09.23. PVN Zonal Ica dispone la ejecución de perfilado de superficie con material de aporte, por lo que toma acciones para el inicio de esta actividad.</t>
    </r>
  </si>
  <si>
    <t>-14.419</t>
  </si>
  <si>
    <t>-75.116</t>
  </si>
  <si>
    <t>M23.09.03</t>
  </si>
  <si>
    <r>
      <t xml:space="preserve">Moquegua
</t>
    </r>
    <r>
      <rPr>
        <sz val="10"/>
        <color theme="1"/>
        <rFont val="Arial"/>
        <family val="2"/>
      </rPr>
      <t>General Sánchez Cerro / Quinistaquillas</t>
    </r>
  </si>
  <si>
    <r>
      <t>Red Vial Nacional: PE-36G,
Tramo:</t>
    </r>
    <r>
      <rPr>
        <sz val="10"/>
        <rFont val="Arial"/>
        <family val="2"/>
      </rPr>
      <t xml:space="preserve"> Pachas - Campaya, 
</t>
    </r>
    <r>
      <rPr>
        <b/>
        <sz val="10"/>
        <rFont val="Arial"/>
        <family val="2"/>
      </rPr>
      <t>Sector:</t>
    </r>
    <r>
      <rPr>
        <sz val="10"/>
        <rFont val="Arial"/>
        <family val="2"/>
      </rPr>
      <t xml:space="preserve"> C.P. Santa Ana Km 77+000 - Km 77+150</t>
    </r>
  </si>
  <si>
    <r>
      <rPr>
        <b/>
        <sz val="10"/>
        <rFont val="Arial"/>
        <family val="2"/>
      </rPr>
      <t>Precipitaciones pluviales - Derrumbe</t>
    </r>
    <r>
      <rPr>
        <sz val="10"/>
        <rFont val="Arial"/>
        <family val="2"/>
      </rPr>
      <t xml:space="preserve">
Debido a las precipitaciones pluviales, se produjo un derrumbe.
01.09.23. PVN Zonal Tacna - Moquegua realiza gestiones administrativas correspondientes para atender de manera adecuada la emergencia vial reportada.</t>
    </r>
  </si>
  <si>
    <t>-16.773</t>
  </si>
  <si>
    <t>-70.925</t>
  </si>
  <si>
    <t>M23.08.114</t>
  </si>
  <si>
    <r>
      <rPr>
        <b/>
        <sz val="10"/>
        <rFont val="Arial"/>
        <family val="2"/>
      </rPr>
      <t>Acción humana - Accidente de tránsito</t>
    </r>
    <r>
      <rPr>
        <sz val="10"/>
        <rFont val="Arial"/>
        <family val="2"/>
      </rPr>
      <t xml:space="preserve">
Debido al despiste y volcadura de una cisterna (vacío) se produjo un accidente de tránsito.
01.09.23. La Concesionaria informa que su personal y la PNP se encuentra en el lugar apoyando en la señalización del tránsito.</t>
    </r>
  </si>
  <si>
    <r>
      <rPr>
        <b/>
        <sz val="10"/>
        <rFont val="Arial"/>
        <family val="2"/>
      </rPr>
      <t>Precipitaciones pluviales - Erosión de plataforma</t>
    </r>
    <r>
      <rPr>
        <sz val="10"/>
        <rFont val="Arial"/>
        <family val="2"/>
      </rPr>
      <t xml:space="preserve">
Debido a las precipitaciones pluviales, se produjo una erosión de la plataforma.
01.09.23.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</si>
  <si>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t>Puerto de Chancay</t>
  </si>
  <si>
    <t>P23.09.01</t>
  </si>
  <si>
    <r>
      <rPr>
        <b/>
        <sz val="10"/>
        <rFont val="Arial"/>
        <family val="2"/>
      </rPr>
      <t>Oleaje anómalo.</t>
    </r>
    <r>
      <rPr>
        <sz val="10"/>
        <rFont val="Arial"/>
        <family val="2"/>
      </rPr>
      <t xml:space="preserve">
A las 12:00 horas, se cierra totalmente el puerto para toda actividad.
01.09.23. Terminal cerrado: Blue Pacific Oil Tank.</t>
    </r>
  </si>
  <si>
    <r>
      <rPr>
        <b/>
        <sz val="10"/>
        <rFont val="Arial"/>
        <family val="2"/>
      </rPr>
      <t>Oleaje anómalo.</t>
    </r>
    <r>
      <rPr>
        <sz val="10"/>
        <rFont val="Arial"/>
        <family val="2"/>
      </rPr>
      <t xml:space="preserve">
A las 19:00 horas, se cierra totalmente el puerto para toda actividad.
01.09.23. Terminales cerrados: TISUR Amarrradero F, TISUR Muelle C, TISUR Muelle  A y TISUR Muelle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</si>
</sst>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name val="Arial"/>
      <family val="2"/>
    </font>
    <font>
      <b/>
      <sz val="10"/>
      <name val="Arial"/>
      <family val="2"/>
    </font>
    <font>
      <sz val="10"/>
      <color theme="1"/>
      <name val="Arial"/>
      <family val="2"/>
    </font>
    <font>
      <b/>
      <u/>
      <sz val="10"/>
      <color rgb="FFFF0000"/>
      <name val="Arial"/>
      <family val="2"/>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9">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1" fillId="11" borderId="2" xfId="0" applyFont="1" applyFill="1" applyBorder="1"/>
    <xf numFmtId="0" fontId="1" fillId="0" borderId="2" xfId="0" applyFont="1" applyBorder="1"/>
    <xf numFmtId="14" fontId="1" fillId="0" borderId="2" xfId="0" applyNumberFormat="1" applyFont="1" applyBorder="1"/>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14" fontId="85" fillId="0" borderId="2" xfId="3" applyNumberFormat="1" applyFont="1" applyFill="1" applyBorder="1" applyAlignment="1">
      <alignment horizontal="center" vertical="center" wrapText="1"/>
    </xf>
    <xf numFmtId="14" fontId="88" fillId="0" borderId="2" xfId="7" applyNumberFormat="1" applyFill="1" applyBorder="1" applyAlignment="1">
      <alignment horizontal="center" vertical="center" wrapText="1"/>
    </xf>
    <xf numFmtId="14" fontId="82" fillId="0" borderId="2" xfId="3" applyNumberFormat="1" applyFont="1" applyFill="1" applyBorder="1" applyAlignment="1">
      <alignment horizontal="left" vertical="center" wrapText="1"/>
    </xf>
    <xf numFmtId="0" fontId="80" fillId="0" borderId="2" xfId="710" applyFont="1" applyBorder="1" applyAlignment="1">
      <alignment horizontal="center" vertical="center"/>
    </xf>
    <xf numFmtId="0" fontId="80" fillId="0" borderId="2" xfId="95" applyFont="1" applyBorder="1" applyAlignment="1">
      <alignment horizontal="center" vertical="center"/>
    </xf>
    <xf numFmtId="14" fontId="130" fillId="0" borderId="2" xfId="3" applyNumberFormat="1" applyFont="1" applyFill="1" applyBorder="1" applyAlignment="1">
      <alignment horizontal="center" vertical="center" wrapText="1"/>
    </xf>
    <xf numFmtId="14" fontId="131" fillId="0" borderId="2" xfId="3" applyNumberFormat="1" applyFont="1" applyFill="1" applyBorder="1" applyAlignment="1">
      <alignment horizontal="center" vertical="center" wrapText="1"/>
    </xf>
    <xf numFmtId="14" fontId="130" fillId="0" borderId="2" xfId="3" applyNumberFormat="1" applyFont="1" applyFill="1" applyBorder="1" applyAlignment="1">
      <alignment horizontal="left" vertical="center" wrapText="1"/>
    </xf>
    <xf numFmtId="0" fontId="132" fillId="0" borderId="2" xfId="710" applyFont="1" applyBorder="1" applyAlignment="1">
      <alignment horizontal="center" vertical="center"/>
    </xf>
    <xf numFmtId="0" fontId="82" fillId="0" borderId="2" xfId="16" applyFont="1" applyBorder="1" applyAlignment="1">
      <alignment horizontal="justify" vertical="center" wrapText="1"/>
    </xf>
    <xf numFmtId="0" fontId="82" fillId="0" borderId="2" xfId="32627" applyFont="1" applyBorder="1" applyAlignment="1">
      <alignment horizontal="justify" vertical="center" wrapText="1"/>
    </xf>
    <xf numFmtId="0" fontId="82" fillId="0" borderId="2" xfId="32626" applyFont="1" applyBorder="1" applyAlignment="1">
      <alignment horizontal="justify" vertical="center" wrapText="1"/>
    </xf>
    <xf numFmtId="0" fontId="82" fillId="0" borderId="2" xfId="0" applyFont="1" applyBorder="1" applyAlignment="1">
      <alignment horizontal="left" vertical="center" wrapText="1"/>
    </xf>
    <xf numFmtId="0" fontId="88" fillId="0" borderId="0" xfId="7" applyFill="1" applyAlignment="1">
      <alignment horizontal="left" wrapText="1"/>
    </xf>
    <xf numFmtId="0" fontId="88" fillId="0" borderId="0" xfId="7" applyAlignment="1">
      <alignment horizontal="left"/>
    </xf>
    <xf numFmtId="0" fontId="107" fillId="3" borderId="10" xfId="0" applyFont="1" applyFill="1" applyBorder="1" applyAlignment="1">
      <alignment horizontal="center"/>
    </xf>
    <xf numFmtId="0" fontId="107" fillId="3" borderId="0" xfId="0" applyFont="1" applyFill="1" applyAlignment="1">
      <alignment horizontal="center"/>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xf numFmtId="0" fontId="80" fillId="0" borderId="2" xfId="0" applyFont="1" applyFill="1" applyBorder="1" applyAlignment="1">
      <alignment horizontal="left" vertical="center" wrapText="1"/>
    </xf>
    <xf numFmtId="0" fontId="82" fillId="0" borderId="2" xfId="0" applyFont="1" applyFill="1" applyBorder="1" applyAlignment="1">
      <alignment horizontal="left" vertical="center" wrapText="1"/>
    </xf>
    <xf numFmtId="0" fontId="133" fillId="0" borderId="2" xfId="7" applyFont="1" applyFill="1" applyBorder="1" applyAlignment="1">
      <alignment horizontal="center" vertical="center"/>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00000000-0005-0000-0000-0000051A0000}"/>
    <cellStyle name="Normal 2 2 2 2 5 5 2 2" xfId="1415" xr:uid="{00000000-0005-0000-0000-0000061A0000}"/>
    <cellStyle name="Normal 2 2 2 2 5 5 2 2 2" xfId="2825" xr:uid="{00000000-0005-0000-0000-0000071A0000}"/>
    <cellStyle name="Normal 2 2 2 2 5 5 2 2 2 2" xfId="5283" xr:uid="{00000000-0005-0000-0000-0000081A0000}"/>
    <cellStyle name="Normal 2 2 2 2 5 5 2 2 2 2 2" xfId="13429" xr:uid="{00000000-0005-0000-0000-0000091A0000}"/>
    <cellStyle name="Normal 2 2 2 2 5 5 2 2 2 2 2 2" xfId="29725" xr:uid="{00000000-0005-0000-0000-00000A1A0000}"/>
    <cellStyle name="Normal 2 2 2 2 5 5 2 2 2 2 3" xfId="21579" xr:uid="{00000000-0005-0000-0000-00000B1A0000}"/>
    <cellStyle name="Normal 2 2 2 2 5 5 2 2 2 3" xfId="8124" xr:uid="{00000000-0005-0000-0000-00000C1A0000}"/>
    <cellStyle name="Normal 2 2 2 2 5 5 2 2 2 3 2" xfId="16270" xr:uid="{00000000-0005-0000-0000-00000D1A0000}"/>
    <cellStyle name="Normal 2 2 2 2 5 5 2 2 2 3 2 2" xfId="32566" xr:uid="{00000000-0005-0000-0000-00000E1A0000}"/>
    <cellStyle name="Normal 2 2 2 2 5 5 2 2 2 3 3" xfId="24420" xr:uid="{00000000-0005-0000-0000-00000F1A0000}"/>
    <cellStyle name="Normal 2 2 2 2 5 5 2 2 2 4" xfId="10971" xr:uid="{00000000-0005-0000-0000-0000101A0000}"/>
    <cellStyle name="Normal 2 2 2 2 5 5 2 2 2 4 2" xfId="27267" xr:uid="{00000000-0005-0000-0000-0000111A0000}"/>
    <cellStyle name="Normal 2 2 2 2 5 5 2 2 2 5" xfId="19121" xr:uid="{00000000-0005-0000-0000-0000121A0000}"/>
    <cellStyle name="Normal 2 2 2 2 5 5 2 2 3" xfId="4065" xr:uid="{00000000-0005-0000-0000-0000131A0000}"/>
    <cellStyle name="Normal 2 2 2 2 5 5 2 2 3 2" xfId="12211" xr:uid="{00000000-0005-0000-0000-0000141A0000}"/>
    <cellStyle name="Normal 2 2 2 2 5 5 2 2 3 2 2" xfId="28507" xr:uid="{00000000-0005-0000-0000-0000151A0000}"/>
    <cellStyle name="Normal 2 2 2 2 5 5 2 2 3 3" xfId="20361" xr:uid="{00000000-0005-0000-0000-0000161A0000}"/>
    <cellStyle name="Normal 2 2 2 2 5 5 2 2 4" xfId="6714" xr:uid="{00000000-0005-0000-0000-0000171A0000}"/>
    <cellStyle name="Normal 2 2 2 2 5 5 2 2 4 2" xfId="14860" xr:uid="{00000000-0005-0000-0000-0000181A0000}"/>
    <cellStyle name="Normal 2 2 2 2 5 5 2 2 4 2 2" xfId="31156" xr:uid="{00000000-0005-0000-0000-0000191A0000}"/>
    <cellStyle name="Normal 2 2 2 2 5 5 2 2 4 3" xfId="23010" xr:uid="{00000000-0005-0000-0000-00001A1A0000}"/>
    <cellStyle name="Normal 2 2 2 2 5 5 2 2 5" xfId="9561" xr:uid="{00000000-0005-0000-0000-00001B1A0000}"/>
    <cellStyle name="Normal 2 2 2 2 5 5 2 2 5 2" xfId="25857" xr:uid="{00000000-0005-0000-0000-00001C1A0000}"/>
    <cellStyle name="Normal 2 2 2 2 5 5 2 2 6" xfId="17711" xr:uid="{00000000-0005-0000-0000-00001D1A0000}"/>
    <cellStyle name="Normal 2 2 2 2 5 5 2 3" xfId="2120" xr:uid="{00000000-0005-0000-0000-00001E1A0000}"/>
    <cellStyle name="Normal 2 2 2 2 5 5 2 3 2" xfId="4674" xr:uid="{00000000-0005-0000-0000-00001F1A0000}"/>
    <cellStyle name="Normal 2 2 2 2 5 5 2 3 2 2" xfId="12820" xr:uid="{00000000-0005-0000-0000-0000201A0000}"/>
    <cellStyle name="Normal 2 2 2 2 5 5 2 3 2 2 2" xfId="29116" xr:uid="{00000000-0005-0000-0000-0000211A0000}"/>
    <cellStyle name="Normal 2 2 2 2 5 5 2 3 2 3" xfId="20970" xr:uid="{00000000-0005-0000-0000-0000221A0000}"/>
    <cellStyle name="Normal 2 2 2 2 5 5 2 3 3" xfId="7419" xr:uid="{00000000-0005-0000-0000-0000231A0000}"/>
    <cellStyle name="Normal 2 2 2 2 5 5 2 3 3 2" xfId="15565" xr:uid="{00000000-0005-0000-0000-0000241A0000}"/>
    <cellStyle name="Normal 2 2 2 2 5 5 2 3 3 2 2" xfId="31861" xr:uid="{00000000-0005-0000-0000-0000251A0000}"/>
    <cellStyle name="Normal 2 2 2 2 5 5 2 3 3 3" xfId="23715" xr:uid="{00000000-0005-0000-0000-0000261A0000}"/>
    <cellStyle name="Normal 2 2 2 2 5 5 2 3 4" xfId="10266" xr:uid="{00000000-0005-0000-0000-0000271A0000}"/>
    <cellStyle name="Normal 2 2 2 2 5 5 2 3 4 2" xfId="26562" xr:uid="{00000000-0005-0000-0000-0000281A0000}"/>
    <cellStyle name="Normal 2 2 2 2 5 5 2 3 5" xfId="18416" xr:uid="{00000000-0005-0000-0000-0000291A0000}"/>
    <cellStyle name="Normal 2 2 2 2 5 5 2 4" xfId="2831" xr:uid="{00000000-0005-0000-0000-00002A1A0000}"/>
    <cellStyle name="Normal 2 2 2 2 5 5 2 4 2" xfId="2834" xr:uid="{00000000-0005-0000-0000-00002B1A0000}"/>
    <cellStyle name="Normal 2 2 2 2 5 5 2 4 2 2" xfId="5291" xr:uid="{00000000-0005-0000-0000-00002C1A0000}"/>
    <cellStyle name="Normal 2 2 2 2 5 5 2 4 2 2 2" xfId="13437" xr:uid="{00000000-0005-0000-0000-00002D1A0000}"/>
    <cellStyle name="Normal 2 2 2 2 5 5 2 4 2 2 2 2" xfId="29733" xr:uid="{00000000-0005-0000-0000-00002E1A0000}"/>
    <cellStyle name="Normal 2 2 2 2 5 5 2 4 2 2 3" xfId="21587" xr:uid="{00000000-0005-0000-0000-00002F1A0000}"/>
    <cellStyle name="Normal 2 2 2 2 5 5 2 4 2 3" xfId="8133" xr:uid="{00000000-0005-0000-0000-0000301A0000}"/>
    <cellStyle name="Normal 2 2 2 2 5 5 2 4 2 3 2" xfId="16279" xr:uid="{00000000-0005-0000-0000-0000311A0000}"/>
    <cellStyle name="Normal 2 2 2 2 5 5 2 4 2 3 2 2" xfId="32575" xr:uid="{00000000-0005-0000-0000-0000321A0000}"/>
    <cellStyle name="Normal 2 2 2 2 5 5 2 4 2 3 3" xfId="24429" xr:uid="{00000000-0005-0000-0000-0000331A0000}"/>
    <cellStyle name="Normal 2 2 2 2 5 5 2 4 2 4" xfId="10980" xr:uid="{00000000-0005-0000-0000-0000341A0000}"/>
    <cellStyle name="Normal 2 2 2 2 5 5 2 4 2 4 2" xfId="27276" xr:uid="{00000000-0005-0000-0000-0000351A0000}"/>
    <cellStyle name="Normal 2 2 2 2 5 5 2 4 2 5" xfId="19130" xr:uid="{00000000-0005-0000-0000-0000361A0000}"/>
    <cellStyle name="Normal 2 2 2 2 5 5 2 4 3" xfId="5288" xr:uid="{00000000-0005-0000-0000-0000371A0000}"/>
    <cellStyle name="Normal 2 2 2 2 5 5 2 4 3 2" xfId="13434" xr:uid="{00000000-0005-0000-0000-0000381A0000}"/>
    <cellStyle name="Normal 2 2 2 2 5 5 2 4 3 2 2" xfId="29730" xr:uid="{00000000-0005-0000-0000-0000391A0000}"/>
    <cellStyle name="Normal 2 2 2 2 5 5 2 4 3 3" xfId="21584" xr:uid="{00000000-0005-0000-0000-00003A1A0000}"/>
    <cellStyle name="Normal 2 2 2 2 5 5 2 4 4" xfId="8130" xr:uid="{00000000-0005-0000-0000-00003B1A0000}"/>
    <cellStyle name="Normal 2 2 2 2 5 5 2 4 4 2" xfId="16276" xr:uid="{00000000-0005-0000-0000-00003C1A0000}"/>
    <cellStyle name="Normal 2 2 2 2 5 5 2 4 4 2 2" xfId="32572" xr:uid="{00000000-0005-0000-0000-00003D1A0000}"/>
    <cellStyle name="Normal 2 2 2 2 5 5 2 4 4 3" xfId="24426" xr:uid="{00000000-0005-0000-0000-00003E1A0000}"/>
    <cellStyle name="Normal 2 2 2 2 5 5 2 4 5" xfId="10977" xr:uid="{00000000-0005-0000-0000-00003F1A0000}"/>
    <cellStyle name="Normal 2 2 2 2 5 5 2 4 5 2" xfId="27273" xr:uid="{00000000-0005-0000-0000-0000401A0000}"/>
    <cellStyle name="Normal 2 2 2 2 5 5 2 4 6" xfId="19127" xr:uid="{00000000-0005-0000-0000-0000411A0000}"/>
    <cellStyle name="Normal 2 2 2 2 5 5 2 4 7" xfId="32627" xr:uid="{00000000-0005-0000-0000-0000421A0000}"/>
    <cellStyle name="Normal 2 2 2 2 5 5 2 5" xfId="2833" xr:uid="{00000000-0005-0000-0000-0000431A0000}"/>
    <cellStyle name="Normal 2 2 2 2 5 5 2 5 2" xfId="5290" xr:uid="{00000000-0005-0000-0000-0000441A0000}"/>
    <cellStyle name="Normal 2 2 2 2 5 5 2 5 2 2" xfId="13436" xr:uid="{00000000-0005-0000-0000-0000451A0000}"/>
    <cellStyle name="Normal 2 2 2 2 5 5 2 5 2 2 2" xfId="29732" xr:uid="{00000000-0005-0000-0000-0000461A0000}"/>
    <cellStyle name="Normal 2 2 2 2 5 5 2 5 2 3" xfId="21586" xr:uid="{00000000-0005-0000-0000-0000471A0000}"/>
    <cellStyle name="Normal 2 2 2 2 5 5 2 5 3" xfId="8132" xr:uid="{00000000-0005-0000-0000-0000481A0000}"/>
    <cellStyle name="Normal 2 2 2 2 5 5 2 5 3 2" xfId="16278" xr:uid="{00000000-0005-0000-0000-0000491A0000}"/>
    <cellStyle name="Normal 2 2 2 2 5 5 2 5 3 2 2" xfId="32574" xr:uid="{00000000-0005-0000-0000-00004A1A0000}"/>
    <cellStyle name="Normal 2 2 2 2 5 5 2 5 3 3" xfId="24428" xr:uid="{00000000-0005-0000-0000-00004B1A0000}"/>
    <cellStyle name="Normal 2 2 2 2 5 5 2 5 4" xfId="10979" xr:uid="{00000000-0005-0000-0000-00004C1A0000}"/>
    <cellStyle name="Normal 2 2 2 2 5 5 2 5 4 2" xfId="27275" xr:uid="{00000000-0005-0000-0000-00004D1A0000}"/>
    <cellStyle name="Normal 2 2 2 2 5 5 2 5 5" xfId="19129" xr:uid="{00000000-0005-0000-0000-00004E1A0000}"/>
    <cellStyle name="Normal 2 2 2 2 5 5 2 6" xfId="2837" xr:uid="{00000000-0005-0000-0000-00004F1A0000}"/>
    <cellStyle name="Normal 2 2 2 2 5 5 2 6 2" xfId="5294" xr:uid="{00000000-0005-0000-0000-0000501A0000}"/>
    <cellStyle name="Normal 2 2 2 2 5 5 2 6 2 2" xfId="13440" xr:uid="{00000000-0005-0000-0000-0000511A0000}"/>
    <cellStyle name="Normal 2 2 2 2 5 5 2 6 2 2 2" xfId="29736" xr:uid="{00000000-0005-0000-0000-0000521A0000}"/>
    <cellStyle name="Normal 2 2 2 2 5 5 2 6 2 3" xfId="21590" xr:uid="{00000000-0005-0000-0000-0000531A0000}"/>
    <cellStyle name="Normal 2 2 2 2 5 5 2 6 3" xfId="8136" xr:uid="{00000000-0005-0000-0000-0000541A0000}"/>
    <cellStyle name="Normal 2 2 2 2 5 5 2 6 3 2" xfId="16282" xr:uid="{00000000-0005-0000-0000-0000551A0000}"/>
    <cellStyle name="Normal 2 2 2 2 5 5 2 6 3 2 2" xfId="32578" xr:uid="{00000000-0005-0000-0000-0000561A0000}"/>
    <cellStyle name="Normal 2 2 2 2 5 5 2 6 3 3" xfId="24432" xr:uid="{00000000-0005-0000-0000-0000571A0000}"/>
    <cellStyle name="Normal 2 2 2 2 5 5 2 6 4" xfId="10983" xr:uid="{00000000-0005-0000-0000-0000581A0000}"/>
    <cellStyle name="Normal 2 2 2 2 5 5 2 6 4 2" xfId="27279" xr:uid="{00000000-0005-0000-0000-0000591A0000}"/>
    <cellStyle name="Normal 2 2 2 2 5 5 2 6 5" xfId="19133" xr:uid="{00000000-0005-0000-0000-00005A1A0000}"/>
    <cellStyle name="Normal 2 2 2 2 5 5 2 6 6" xfId="32626" xr:uid="{00000000-0005-0000-0000-00005B1A0000}"/>
    <cellStyle name="Normal 2 2 2 2 5 5 2 7" xfId="2839" xr:uid="{00000000-0005-0000-0000-00005C1A0000}"/>
    <cellStyle name="Normal 2 2 2 2 5 5 2 7 2" xfId="2845" xr:uid="{00000000-0005-0000-0000-00005D1A0000}"/>
    <cellStyle name="Normal 2 2 2 2 5 5 2 7 2 2" xfId="5302" xr:uid="{00000000-0005-0000-0000-00005E1A0000}"/>
    <cellStyle name="Normal 2 2 2 2 5 5 2 7 2 2 2" xfId="13448" xr:uid="{00000000-0005-0000-0000-00005F1A0000}"/>
    <cellStyle name="Normal 2 2 2 2 5 5 2 7 2 2 2 2" xfId="29744" xr:uid="{00000000-0005-0000-0000-0000601A0000}"/>
    <cellStyle name="Normal 2 2 2 2 5 5 2 7 2 2 3" xfId="21598" xr:uid="{00000000-0005-0000-0000-0000611A0000}"/>
    <cellStyle name="Normal 2 2 2 2 5 5 2 7 2 3" xfId="8144" xr:uid="{00000000-0005-0000-0000-0000621A0000}"/>
    <cellStyle name="Normal 2 2 2 2 5 5 2 7 2 3 2" xfId="16290" xr:uid="{00000000-0005-0000-0000-0000631A0000}"/>
    <cellStyle name="Normal 2 2 2 2 5 5 2 7 2 3 2 2" xfId="32586" xr:uid="{00000000-0005-0000-0000-0000641A0000}"/>
    <cellStyle name="Normal 2 2 2 2 5 5 2 7 2 3 3" xfId="24440" xr:uid="{00000000-0005-0000-0000-0000651A0000}"/>
    <cellStyle name="Normal 2 2 2 2 5 5 2 7 2 4" xfId="10991" xr:uid="{00000000-0005-0000-0000-0000661A0000}"/>
    <cellStyle name="Normal 2 2 2 2 5 5 2 7 2 4 2" xfId="27287" xr:uid="{00000000-0005-0000-0000-0000671A0000}"/>
    <cellStyle name="Normal 2 2 2 2 5 5 2 7 2 5" xfId="19141" xr:uid="{00000000-0005-0000-0000-0000681A0000}"/>
    <cellStyle name="Normal 2 2 2 2 5 5 2 7 3" xfId="5296" xr:uid="{00000000-0005-0000-0000-0000691A0000}"/>
    <cellStyle name="Normal 2 2 2 2 5 5 2 7 3 2" xfId="13442" xr:uid="{00000000-0005-0000-0000-00006A1A0000}"/>
    <cellStyle name="Normal 2 2 2 2 5 5 2 7 3 2 2" xfId="29738" xr:uid="{00000000-0005-0000-0000-00006B1A0000}"/>
    <cellStyle name="Normal 2 2 2 2 5 5 2 7 3 3" xfId="21592" xr:uid="{00000000-0005-0000-0000-00006C1A0000}"/>
    <cellStyle name="Normal 2 2 2 2 5 5 2 7 4" xfId="8138" xr:uid="{00000000-0005-0000-0000-00006D1A0000}"/>
    <cellStyle name="Normal 2 2 2 2 5 5 2 7 4 2" xfId="16284" xr:uid="{00000000-0005-0000-0000-00006E1A0000}"/>
    <cellStyle name="Normal 2 2 2 2 5 5 2 7 4 2 2" xfId="32580" xr:uid="{00000000-0005-0000-0000-00006F1A0000}"/>
    <cellStyle name="Normal 2 2 2 2 5 5 2 7 4 3" xfId="24434" xr:uid="{00000000-0005-0000-0000-0000701A0000}"/>
    <cellStyle name="Normal 2 2 2 2 5 5 2 7 5" xfId="10985" xr:uid="{00000000-0005-0000-0000-0000711A0000}"/>
    <cellStyle name="Normal 2 2 2 2 5 5 2 7 5 2" xfId="27281" xr:uid="{00000000-0005-0000-0000-0000721A0000}"/>
    <cellStyle name="Normal 2 2 2 2 5 5 2 7 6" xfId="19135" xr:uid="{00000000-0005-0000-0000-0000731A0000}"/>
    <cellStyle name="Normal 2 2 2 2 5 5 2 8" xfId="2843" xr:uid="{00000000-0005-0000-0000-0000741A0000}"/>
    <cellStyle name="Normal 2 2 2 2 5 5 2 8 2" xfId="5300" xr:uid="{00000000-0005-0000-0000-0000751A0000}"/>
    <cellStyle name="Normal 2 2 2 2 5 5 2 8 2 2" xfId="13446" xr:uid="{00000000-0005-0000-0000-0000761A0000}"/>
    <cellStyle name="Normal 2 2 2 2 5 5 2 8 2 2 2" xfId="29742" xr:uid="{00000000-0005-0000-0000-0000771A0000}"/>
    <cellStyle name="Normal 2 2 2 2 5 5 2 8 2 3" xfId="21596" xr:uid="{00000000-0005-0000-0000-0000781A0000}"/>
    <cellStyle name="Normal 2 2 2 2 5 5 2 8 3" xfId="8142" xr:uid="{00000000-0005-0000-0000-0000791A0000}"/>
    <cellStyle name="Normal 2 2 2 2 5 5 2 8 3 2" xfId="16288" xr:uid="{00000000-0005-0000-0000-00007A1A0000}"/>
    <cellStyle name="Normal 2 2 2 2 5 5 2 8 3 2 2" xfId="32584" xr:uid="{00000000-0005-0000-0000-00007B1A0000}"/>
    <cellStyle name="Normal 2 2 2 2 5 5 2 8 3 3" xfId="24438" xr:uid="{00000000-0005-0000-0000-00007C1A0000}"/>
    <cellStyle name="Normal 2 2 2 2 5 5 2 8 4" xfId="10989" xr:uid="{00000000-0005-0000-0000-00007D1A0000}"/>
    <cellStyle name="Normal 2 2 2 2 5 5 2 8 4 2" xfId="27285" xr:uid="{00000000-0005-0000-0000-00007E1A0000}"/>
    <cellStyle name="Normal 2 2 2 2 5 5 2 8 5" xfId="19139" xr:uid="{00000000-0005-0000-0000-00007F1A0000}"/>
    <cellStyle name="Normal 2 2 2 2 5 5 2 9" xfId="2847" xr:uid="{00000000-0005-0000-0000-0000801A0000}"/>
    <cellStyle name="Normal 2 2 2 2 5 5 2 9 2" xfId="5304" xr:uid="{00000000-0005-0000-0000-0000811A0000}"/>
    <cellStyle name="Normal 2 2 2 2 5 5 2 9 2 2" xfId="13450" xr:uid="{00000000-0005-0000-0000-0000821A0000}"/>
    <cellStyle name="Normal 2 2 2 2 5 5 2 9 2 2 2" xfId="29746" xr:uid="{00000000-0005-0000-0000-0000831A0000}"/>
    <cellStyle name="Normal 2 2 2 2 5 5 2 9 2 3" xfId="21600" xr:uid="{00000000-0005-0000-0000-0000841A0000}"/>
    <cellStyle name="Normal 2 2 2 2 5 5 2 9 3" xfId="8146" xr:uid="{00000000-0005-0000-0000-0000851A0000}"/>
    <cellStyle name="Normal 2 2 2 2 5 5 2 9 3 2" xfId="16292" xr:uid="{00000000-0005-0000-0000-0000861A0000}"/>
    <cellStyle name="Normal 2 2 2 2 5 5 2 9 3 2 2" xfId="32588" xr:uid="{00000000-0005-0000-0000-0000871A0000}"/>
    <cellStyle name="Normal 2 2 2 2 5 5 2 9 3 3" xfId="24442" xr:uid="{00000000-0005-0000-0000-0000881A0000}"/>
    <cellStyle name="Normal 2 2 2 2 5 5 2 9 4" xfId="10993" xr:uid="{00000000-0005-0000-0000-0000891A0000}"/>
    <cellStyle name="Normal 2 2 2 2 5 5 2 9 4 2" xfId="27289" xr:uid="{00000000-0005-0000-0000-00008A1A0000}"/>
    <cellStyle name="Normal 2 2 2 2 5 5 2 9 5" xfId="19143" xr:uid="{00000000-0005-0000-0000-00008B1A0000}"/>
    <cellStyle name="Normal 2 2 2 2 5 5 3" xfId="1145" xr:uid="{00000000-0005-0000-0000-00008C1A0000}"/>
    <cellStyle name="Normal 2 2 2 2 5 5 3 2" xfId="2555" xr:uid="{00000000-0005-0000-0000-00008D1A0000}"/>
    <cellStyle name="Normal 2 2 2 2 5 5 3 2 2" xfId="5045" xr:uid="{00000000-0005-0000-0000-00008E1A0000}"/>
    <cellStyle name="Normal 2 2 2 2 5 5 3 2 2 2" xfId="13191" xr:uid="{00000000-0005-0000-0000-00008F1A0000}"/>
    <cellStyle name="Normal 2 2 2 2 5 5 3 2 2 2 2" xfId="29487" xr:uid="{00000000-0005-0000-0000-0000901A0000}"/>
    <cellStyle name="Normal 2 2 2 2 5 5 3 2 2 3" xfId="21341" xr:uid="{00000000-0005-0000-0000-0000911A0000}"/>
    <cellStyle name="Normal 2 2 2 2 5 5 3 2 3" xfId="7854" xr:uid="{00000000-0005-0000-0000-0000921A0000}"/>
    <cellStyle name="Normal 2 2 2 2 5 5 3 2 3 2" xfId="16000" xr:uid="{00000000-0005-0000-0000-0000931A0000}"/>
    <cellStyle name="Normal 2 2 2 2 5 5 3 2 3 2 2" xfId="32296" xr:uid="{00000000-0005-0000-0000-0000941A0000}"/>
    <cellStyle name="Normal 2 2 2 2 5 5 3 2 3 3" xfId="24150" xr:uid="{00000000-0005-0000-0000-0000951A0000}"/>
    <cellStyle name="Normal 2 2 2 2 5 5 3 2 4" xfId="10701" xr:uid="{00000000-0005-0000-0000-0000961A0000}"/>
    <cellStyle name="Normal 2 2 2 2 5 5 3 2 4 2" xfId="26997" xr:uid="{00000000-0005-0000-0000-0000971A0000}"/>
    <cellStyle name="Normal 2 2 2 2 5 5 3 2 5" xfId="18851" xr:uid="{00000000-0005-0000-0000-0000981A0000}"/>
    <cellStyle name="Normal 2 2 2 2 5 5 3 3" xfId="3827" xr:uid="{00000000-0005-0000-0000-0000991A0000}"/>
    <cellStyle name="Normal 2 2 2 2 5 5 3 3 2" xfId="11973" xr:uid="{00000000-0005-0000-0000-00009A1A0000}"/>
    <cellStyle name="Normal 2 2 2 2 5 5 3 3 2 2" xfId="28269" xr:uid="{00000000-0005-0000-0000-00009B1A0000}"/>
    <cellStyle name="Normal 2 2 2 2 5 5 3 3 3" xfId="20123" xr:uid="{00000000-0005-0000-0000-00009C1A0000}"/>
    <cellStyle name="Normal 2 2 2 2 5 5 3 4" xfId="6444" xr:uid="{00000000-0005-0000-0000-00009D1A0000}"/>
    <cellStyle name="Normal 2 2 2 2 5 5 3 4 2" xfId="14590" xr:uid="{00000000-0005-0000-0000-00009E1A0000}"/>
    <cellStyle name="Normal 2 2 2 2 5 5 3 4 2 2" xfId="30886" xr:uid="{00000000-0005-0000-0000-00009F1A0000}"/>
    <cellStyle name="Normal 2 2 2 2 5 5 3 4 3" xfId="22740" xr:uid="{00000000-0005-0000-0000-0000A01A0000}"/>
    <cellStyle name="Normal 2 2 2 2 5 5 3 5" xfId="9291" xr:uid="{00000000-0005-0000-0000-0000A11A0000}"/>
    <cellStyle name="Normal 2 2 2 2 5 5 3 5 2" xfId="25587" xr:uid="{00000000-0005-0000-0000-0000A21A0000}"/>
    <cellStyle name="Normal 2 2 2 2 5 5 3 6" xfId="17441" xr:uid="{00000000-0005-0000-0000-0000A31A0000}"/>
    <cellStyle name="Normal 2 2 2 2 5 5 4" xfId="1850" xr:uid="{00000000-0005-0000-0000-0000A41A0000}"/>
    <cellStyle name="Normal 2 2 2 2 5 5 4 2" xfId="4436" xr:uid="{00000000-0005-0000-0000-0000A51A0000}"/>
    <cellStyle name="Normal 2 2 2 2 5 5 4 2 2" xfId="12582" xr:uid="{00000000-0005-0000-0000-0000A61A0000}"/>
    <cellStyle name="Normal 2 2 2 2 5 5 4 2 2 2" xfId="28878" xr:uid="{00000000-0005-0000-0000-0000A71A0000}"/>
    <cellStyle name="Normal 2 2 2 2 5 5 4 2 3" xfId="20732" xr:uid="{00000000-0005-0000-0000-0000A81A0000}"/>
    <cellStyle name="Normal 2 2 2 2 5 5 4 3" xfId="7149" xr:uid="{00000000-0005-0000-0000-0000A91A0000}"/>
    <cellStyle name="Normal 2 2 2 2 5 5 4 3 2" xfId="15295" xr:uid="{00000000-0005-0000-0000-0000AA1A0000}"/>
    <cellStyle name="Normal 2 2 2 2 5 5 4 3 2 2" xfId="31591" xr:uid="{00000000-0005-0000-0000-0000AB1A0000}"/>
    <cellStyle name="Normal 2 2 2 2 5 5 4 3 3" xfId="23445" xr:uid="{00000000-0005-0000-0000-0000AC1A0000}"/>
    <cellStyle name="Normal 2 2 2 2 5 5 4 4" xfId="9996" xr:uid="{00000000-0005-0000-0000-0000AD1A0000}"/>
    <cellStyle name="Normal 2 2 2 2 5 5 4 4 2" xfId="26292" xr:uid="{00000000-0005-0000-0000-0000AE1A0000}"/>
    <cellStyle name="Normal 2 2 2 2 5 5 4 5" xfId="18146" xr:uid="{00000000-0005-0000-0000-0000AF1A0000}"/>
    <cellStyle name="Normal 2 2 2 2 5 5 5" xfId="3218" xr:uid="{00000000-0005-0000-0000-0000B01A0000}"/>
    <cellStyle name="Normal 2 2 2 2 5 5 5 2" xfId="11364" xr:uid="{00000000-0005-0000-0000-0000B11A0000}"/>
    <cellStyle name="Normal 2 2 2 2 5 5 5 2 2" xfId="27660" xr:uid="{00000000-0005-0000-0000-0000B21A0000}"/>
    <cellStyle name="Normal 2 2 2 2 5 5 5 3" xfId="19514" xr:uid="{00000000-0005-0000-0000-0000B31A0000}"/>
    <cellStyle name="Normal 2 2 2 2 5 5 6" xfId="5739" xr:uid="{00000000-0005-0000-0000-0000B41A0000}"/>
    <cellStyle name="Normal 2 2 2 2 5 5 6 2" xfId="13885" xr:uid="{00000000-0005-0000-0000-0000B51A0000}"/>
    <cellStyle name="Normal 2 2 2 2 5 5 6 2 2" xfId="30181" xr:uid="{00000000-0005-0000-0000-0000B61A0000}"/>
    <cellStyle name="Normal 2 2 2 2 5 5 6 3" xfId="22035" xr:uid="{00000000-0005-0000-0000-0000B71A0000}"/>
    <cellStyle name="Normal 2 2 2 2 5 5 7" xfId="8586" xr:uid="{00000000-0005-0000-0000-0000B81A0000}"/>
    <cellStyle name="Normal 2 2 2 2 5 5 7 2" xfId="24882" xr:uid="{00000000-0005-0000-0000-0000B91A0000}"/>
    <cellStyle name="Normal 2 2 2 2 5 5 8" xfId="16736" xr:uid="{00000000-0005-0000-0000-0000BA1A0000}"/>
    <cellStyle name="Normal 2 2 2 2 5 6" xfId="708" xr:uid="{00000000-0005-0000-0000-0000BB1A0000}"/>
    <cellStyle name="Normal 2 2 2 2 5 6 2" xfId="1413" xr:uid="{00000000-0005-0000-0000-0000BC1A0000}"/>
    <cellStyle name="Normal 2 2 2 2 5 6 2 2" xfId="2823" xr:uid="{00000000-0005-0000-0000-0000BD1A0000}"/>
    <cellStyle name="Normal 2 2 2 2 5 6 2 2 2" xfId="5281" xr:uid="{00000000-0005-0000-0000-0000BE1A0000}"/>
    <cellStyle name="Normal 2 2 2 2 5 6 2 2 2 2" xfId="13427" xr:uid="{00000000-0005-0000-0000-0000BF1A0000}"/>
    <cellStyle name="Normal 2 2 2 2 5 6 2 2 2 2 2" xfId="29723" xr:uid="{00000000-0005-0000-0000-0000C01A0000}"/>
    <cellStyle name="Normal 2 2 2 2 5 6 2 2 2 3" xfId="21577" xr:uid="{00000000-0005-0000-0000-0000C11A0000}"/>
    <cellStyle name="Normal 2 2 2 2 5 6 2 2 3" xfId="8122" xr:uid="{00000000-0005-0000-0000-0000C21A0000}"/>
    <cellStyle name="Normal 2 2 2 2 5 6 2 2 3 2" xfId="16268" xr:uid="{00000000-0005-0000-0000-0000C31A0000}"/>
    <cellStyle name="Normal 2 2 2 2 5 6 2 2 3 2 2" xfId="32564" xr:uid="{00000000-0005-0000-0000-0000C41A0000}"/>
    <cellStyle name="Normal 2 2 2 2 5 6 2 2 3 3" xfId="24418" xr:uid="{00000000-0005-0000-0000-0000C51A0000}"/>
    <cellStyle name="Normal 2 2 2 2 5 6 2 2 4" xfId="10969" xr:uid="{00000000-0005-0000-0000-0000C61A0000}"/>
    <cellStyle name="Normal 2 2 2 2 5 6 2 2 4 2" xfId="27265" xr:uid="{00000000-0005-0000-0000-0000C71A0000}"/>
    <cellStyle name="Normal 2 2 2 2 5 6 2 2 5" xfId="19119" xr:uid="{00000000-0005-0000-0000-0000C81A0000}"/>
    <cellStyle name="Normal 2 2 2 2 5 6 2 3" xfId="4063" xr:uid="{00000000-0005-0000-0000-0000C91A0000}"/>
    <cellStyle name="Normal 2 2 2 2 5 6 2 3 2" xfId="12209" xr:uid="{00000000-0005-0000-0000-0000CA1A0000}"/>
    <cellStyle name="Normal 2 2 2 2 5 6 2 3 2 2" xfId="28505" xr:uid="{00000000-0005-0000-0000-0000CB1A0000}"/>
    <cellStyle name="Normal 2 2 2 2 5 6 2 3 3" xfId="20359" xr:uid="{00000000-0005-0000-0000-0000CC1A0000}"/>
    <cellStyle name="Normal 2 2 2 2 5 6 2 4" xfId="6712" xr:uid="{00000000-0005-0000-0000-0000CD1A0000}"/>
    <cellStyle name="Normal 2 2 2 2 5 6 2 4 2" xfId="14858" xr:uid="{00000000-0005-0000-0000-0000CE1A0000}"/>
    <cellStyle name="Normal 2 2 2 2 5 6 2 4 2 2" xfId="31154" xr:uid="{00000000-0005-0000-0000-0000CF1A0000}"/>
    <cellStyle name="Normal 2 2 2 2 5 6 2 4 3" xfId="23008" xr:uid="{00000000-0005-0000-0000-0000D01A0000}"/>
    <cellStyle name="Normal 2 2 2 2 5 6 2 5" xfId="9559" xr:uid="{00000000-0005-0000-0000-0000D11A0000}"/>
    <cellStyle name="Normal 2 2 2 2 5 6 2 5 2" xfId="25855" xr:uid="{00000000-0005-0000-0000-0000D21A0000}"/>
    <cellStyle name="Normal 2 2 2 2 5 6 2 6" xfId="17709" xr:uid="{00000000-0005-0000-0000-0000D31A0000}"/>
    <cellStyle name="Normal 2 2 2 2 5 6 3" xfId="2118" xr:uid="{00000000-0005-0000-0000-0000D41A0000}"/>
    <cellStyle name="Normal 2 2 2 2 5 6 3 2" xfId="4672" xr:uid="{00000000-0005-0000-0000-0000D51A0000}"/>
    <cellStyle name="Normal 2 2 2 2 5 6 3 2 2" xfId="12818" xr:uid="{00000000-0005-0000-0000-0000D61A0000}"/>
    <cellStyle name="Normal 2 2 2 2 5 6 3 2 2 2" xfId="29114" xr:uid="{00000000-0005-0000-0000-0000D71A0000}"/>
    <cellStyle name="Normal 2 2 2 2 5 6 3 2 3" xfId="20968" xr:uid="{00000000-0005-0000-0000-0000D81A0000}"/>
    <cellStyle name="Normal 2 2 2 2 5 6 3 3" xfId="7417" xr:uid="{00000000-0005-0000-0000-0000D91A0000}"/>
    <cellStyle name="Normal 2 2 2 2 5 6 3 3 2" xfId="15563" xr:uid="{00000000-0005-0000-0000-0000DA1A0000}"/>
    <cellStyle name="Normal 2 2 2 2 5 6 3 3 2 2" xfId="31859" xr:uid="{00000000-0005-0000-0000-0000DB1A0000}"/>
    <cellStyle name="Normal 2 2 2 2 5 6 3 3 3" xfId="23713" xr:uid="{00000000-0005-0000-0000-0000DC1A0000}"/>
    <cellStyle name="Normal 2 2 2 2 5 6 3 4" xfId="10264" xr:uid="{00000000-0005-0000-0000-0000DD1A0000}"/>
    <cellStyle name="Normal 2 2 2 2 5 6 3 4 2" xfId="26560" xr:uid="{00000000-0005-0000-0000-0000DE1A0000}"/>
    <cellStyle name="Normal 2 2 2 2 5 6 3 5" xfId="18414" xr:uid="{00000000-0005-0000-0000-0000DF1A0000}"/>
    <cellStyle name="Normal 2 2 2 2 5 6 4" xfId="2841" xr:uid="{00000000-0005-0000-0000-0000E01A0000}"/>
    <cellStyle name="Normal 2 2 2 2 5 6 4 2" xfId="5298" xr:uid="{00000000-0005-0000-0000-0000E11A0000}"/>
    <cellStyle name="Normal 2 2 2 2 5 6 4 2 2" xfId="13444" xr:uid="{00000000-0005-0000-0000-0000E21A0000}"/>
    <cellStyle name="Normal 2 2 2 2 5 6 4 2 2 2" xfId="29740" xr:uid="{00000000-0005-0000-0000-0000E31A0000}"/>
    <cellStyle name="Normal 2 2 2 2 5 6 4 2 3" xfId="21594" xr:uid="{00000000-0005-0000-0000-0000E41A0000}"/>
    <cellStyle name="Normal 2 2 2 2 5 6 4 3" xfId="8140" xr:uid="{00000000-0005-0000-0000-0000E51A0000}"/>
    <cellStyle name="Normal 2 2 2 2 5 6 4 3 2" xfId="16286" xr:uid="{00000000-0005-0000-0000-0000E61A0000}"/>
    <cellStyle name="Normal 2 2 2 2 5 6 4 3 2 2" xfId="32582" xr:uid="{00000000-0005-0000-0000-0000E71A0000}"/>
    <cellStyle name="Normal 2 2 2 2 5 6 4 3 3" xfId="24436" xr:uid="{00000000-0005-0000-0000-0000E81A0000}"/>
    <cellStyle name="Normal 2 2 2 2 5 6 4 4" xfId="10987" xr:uid="{00000000-0005-0000-0000-0000E91A0000}"/>
    <cellStyle name="Normal 2 2 2 2 5 6 4 4 2" xfId="27283" xr:uid="{00000000-0005-0000-0000-0000EA1A0000}"/>
    <cellStyle name="Normal 2 2 2 2 5 6 4 5" xfId="19137" xr:uid="{00000000-0005-0000-0000-0000EB1A0000}"/>
    <cellStyle name="Normal 2 2 2 2 5 6 5" xfId="3454" xr:uid="{00000000-0005-0000-0000-0000EC1A0000}"/>
    <cellStyle name="Normal 2 2 2 2 5 6 5 2" xfId="11600" xr:uid="{00000000-0005-0000-0000-0000ED1A0000}"/>
    <cellStyle name="Normal 2 2 2 2 5 6 5 2 2" xfId="27896" xr:uid="{00000000-0005-0000-0000-0000EE1A0000}"/>
    <cellStyle name="Normal 2 2 2 2 5 6 5 3" xfId="19750" xr:uid="{00000000-0005-0000-0000-0000EF1A0000}"/>
    <cellStyle name="Normal 2 2 2 2 5 6 6" xfId="6007" xr:uid="{00000000-0005-0000-0000-0000F01A0000}"/>
    <cellStyle name="Normal 2 2 2 2 5 6 6 2" xfId="14153" xr:uid="{00000000-0005-0000-0000-0000F11A0000}"/>
    <cellStyle name="Normal 2 2 2 2 5 6 6 2 2" xfId="30449" xr:uid="{00000000-0005-0000-0000-0000F21A0000}"/>
    <cellStyle name="Normal 2 2 2 2 5 6 6 3" xfId="22303" xr:uid="{00000000-0005-0000-0000-0000F31A0000}"/>
    <cellStyle name="Normal 2 2 2 2 5 6 7" xfId="8854" xr:uid="{00000000-0005-0000-0000-0000F41A0000}"/>
    <cellStyle name="Normal 2 2 2 2 5 6 7 2" xfId="25150" xr:uid="{00000000-0005-0000-0000-0000F51A0000}"/>
    <cellStyle name="Normal 2 2 2 2 5 6 8" xfId="17004" xr:uid="{00000000-0005-0000-0000-0000F61A0000}"/>
    <cellStyle name="Normal 2 2 2 2 5 7" xfId="801" xr:uid="{00000000-0005-0000-0000-0000F71A0000}"/>
    <cellStyle name="Normal 2 2 2 2 5 7 2" xfId="2211" xr:uid="{00000000-0005-0000-0000-0000F81A0000}"/>
    <cellStyle name="Normal 2 2 2 2 5 7 2 2" xfId="4749" xr:uid="{00000000-0005-0000-0000-0000F91A0000}"/>
    <cellStyle name="Normal 2 2 2 2 5 7 2 2 2" xfId="12895" xr:uid="{00000000-0005-0000-0000-0000FA1A0000}"/>
    <cellStyle name="Normal 2 2 2 2 5 7 2 2 2 2" xfId="29191" xr:uid="{00000000-0005-0000-0000-0000FB1A0000}"/>
    <cellStyle name="Normal 2 2 2 2 5 7 2 2 3" xfId="21045" xr:uid="{00000000-0005-0000-0000-0000FC1A0000}"/>
    <cellStyle name="Normal 2 2 2 2 5 7 2 3" xfId="7510" xr:uid="{00000000-0005-0000-0000-0000FD1A0000}"/>
    <cellStyle name="Normal 2 2 2 2 5 7 2 3 2" xfId="15656" xr:uid="{00000000-0005-0000-0000-0000FE1A0000}"/>
    <cellStyle name="Normal 2 2 2 2 5 7 2 3 2 2" xfId="31952" xr:uid="{00000000-0005-0000-0000-0000FF1A0000}"/>
    <cellStyle name="Normal 2 2 2 2 5 7 2 3 3" xfId="23806" xr:uid="{00000000-0005-0000-0000-0000001B0000}"/>
    <cellStyle name="Normal 2 2 2 2 5 7 2 4" xfId="10357" xr:uid="{00000000-0005-0000-0000-0000011B0000}"/>
    <cellStyle name="Normal 2 2 2 2 5 7 2 4 2" xfId="26653" xr:uid="{00000000-0005-0000-0000-0000021B0000}"/>
    <cellStyle name="Normal 2 2 2 2 5 7 2 5" xfId="18507" xr:uid="{00000000-0005-0000-0000-0000031B0000}"/>
    <cellStyle name="Normal 2 2 2 2 5 7 3" xfId="3531" xr:uid="{00000000-0005-0000-0000-0000041B0000}"/>
    <cellStyle name="Normal 2 2 2 2 5 7 3 2" xfId="11677" xr:uid="{00000000-0005-0000-0000-0000051B0000}"/>
    <cellStyle name="Normal 2 2 2 2 5 7 3 2 2" xfId="27973" xr:uid="{00000000-0005-0000-0000-0000061B0000}"/>
    <cellStyle name="Normal 2 2 2 2 5 7 3 3" xfId="19827" xr:uid="{00000000-0005-0000-0000-0000071B0000}"/>
    <cellStyle name="Normal 2 2 2 2 5 7 4" xfId="6100" xr:uid="{00000000-0005-0000-0000-0000081B0000}"/>
    <cellStyle name="Normal 2 2 2 2 5 7 4 2" xfId="14246" xr:uid="{00000000-0005-0000-0000-0000091B0000}"/>
    <cellStyle name="Normal 2 2 2 2 5 7 4 2 2" xfId="30542" xr:uid="{00000000-0005-0000-0000-00000A1B0000}"/>
    <cellStyle name="Normal 2 2 2 2 5 7 4 3" xfId="22396" xr:uid="{00000000-0005-0000-0000-00000B1B0000}"/>
    <cellStyle name="Normal 2 2 2 2 5 7 5" xfId="8947" xr:uid="{00000000-0005-0000-0000-00000C1B0000}"/>
    <cellStyle name="Normal 2 2 2 2 5 7 5 2" xfId="25243" xr:uid="{00000000-0005-0000-0000-00000D1B0000}"/>
    <cellStyle name="Normal 2 2 2 2 5 7 6" xfId="17097" xr:uid="{00000000-0005-0000-0000-00000E1B0000}"/>
    <cellStyle name="Normal 2 2 2 2 5 8" xfId="1506" xr:uid="{00000000-0005-0000-0000-00000F1B0000}"/>
    <cellStyle name="Normal 2 2 2 2 5 8 2" xfId="4140" xr:uid="{00000000-0005-0000-0000-0000101B0000}"/>
    <cellStyle name="Normal 2 2 2 2 5 8 2 2" xfId="12286" xr:uid="{00000000-0005-0000-0000-0000111B0000}"/>
    <cellStyle name="Normal 2 2 2 2 5 8 2 2 2" xfId="28582" xr:uid="{00000000-0005-0000-0000-0000121B0000}"/>
    <cellStyle name="Normal 2 2 2 2 5 8 2 3" xfId="20436" xr:uid="{00000000-0005-0000-0000-0000131B0000}"/>
    <cellStyle name="Normal 2 2 2 2 5 8 3" xfId="6805" xr:uid="{00000000-0005-0000-0000-0000141B0000}"/>
    <cellStyle name="Normal 2 2 2 2 5 8 3 2" xfId="14951" xr:uid="{00000000-0005-0000-0000-0000151B0000}"/>
    <cellStyle name="Normal 2 2 2 2 5 8 3 2 2" xfId="31247" xr:uid="{00000000-0005-0000-0000-0000161B0000}"/>
    <cellStyle name="Normal 2 2 2 2 5 8 3 3" xfId="23101" xr:uid="{00000000-0005-0000-0000-0000171B0000}"/>
    <cellStyle name="Normal 2 2 2 2 5 8 4" xfId="9652" xr:uid="{00000000-0005-0000-0000-0000181B0000}"/>
    <cellStyle name="Normal 2 2 2 2 5 8 4 2" xfId="25948" xr:uid="{00000000-0005-0000-0000-0000191B0000}"/>
    <cellStyle name="Normal 2 2 2 2 5 8 5" xfId="17802" xr:uid="{00000000-0005-0000-0000-00001A1B0000}"/>
    <cellStyle name="Normal 2 2 2 2 5 9" xfId="2922" xr:uid="{00000000-0005-0000-0000-00001B1B0000}"/>
    <cellStyle name="Normal 2 2 2 2 5 9 2" xfId="11068" xr:uid="{00000000-0005-0000-0000-00001C1B0000}"/>
    <cellStyle name="Normal 2 2 2 2 5 9 2 2" xfId="27364" xr:uid="{00000000-0005-0000-0000-00001D1B0000}"/>
    <cellStyle name="Normal 2 2 2 2 5 9 3" xfId="19218" xr:uid="{00000000-0005-0000-0000-00001E1B0000}"/>
    <cellStyle name="Normal 2 2 2 2 6" xfId="106" xr:uid="{00000000-0005-0000-0000-00001F1B0000}"/>
    <cellStyle name="Normal 2 2 2 2 6 2" xfId="450" xr:uid="{00000000-0005-0000-0000-0000201B0000}"/>
    <cellStyle name="Normal 2 2 2 2 6 2 2" xfId="1156" xr:uid="{00000000-0005-0000-0000-0000211B0000}"/>
    <cellStyle name="Normal 2 2 2 2 6 2 2 2" xfId="2566" xr:uid="{00000000-0005-0000-0000-0000221B0000}"/>
    <cellStyle name="Normal 2 2 2 2 6 2 2 2 2" xfId="5054" xr:uid="{00000000-0005-0000-0000-0000231B0000}"/>
    <cellStyle name="Normal 2 2 2 2 6 2 2 2 2 2" xfId="13200" xr:uid="{00000000-0005-0000-0000-0000241B0000}"/>
    <cellStyle name="Normal 2 2 2 2 6 2 2 2 2 2 2" xfId="29496" xr:uid="{00000000-0005-0000-0000-0000251B0000}"/>
    <cellStyle name="Normal 2 2 2 2 6 2 2 2 2 3" xfId="21350" xr:uid="{00000000-0005-0000-0000-0000261B0000}"/>
    <cellStyle name="Normal 2 2 2 2 6 2 2 2 3" xfId="7865" xr:uid="{00000000-0005-0000-0000-0000271B0000}"/>
    <cellStyle name="Normal 2 2 2 2 6 2 2 2 3 2" xfId="16011" xr:uid="{00000000-0005-0000-0000-0000281B0000}"/>
    <cellStyle name="Normal 2 2 2 2 6 2 2 2 3 2 2" xfId="32307" xr:uid="{00000000-0005-0000-0000-0000291B0000}"/>
    <cellStyle name="Normal 2 2 2 2 6 2 2 2 3 3" xfId="24161" xr:uid="{00000000-0005-0000-0000-00002A1B0000}"/>
    <cellStyle name="Normal 2 2 2 2 6 2 2 2 4" xfId="10712" xr:uid="{00000000-0005-0000-0000-00002B1B0000}"/>
    <cellStyle name="Normal 2 2 2 2 6 2 2 2 4 2" xfId="27008" xr:uid="{00000000-0005-0000-0000-00002C1B0000}"/>
    <cellStyle name="Normal 2 2 2 2 6 2 2 2 5" xfId="18862" xr:uid="{00000000-0005-0000-0000-00002D1B0000}"/>
    <cellStyle name="Normal 2 2 2 2 6 2 2 3" xfId="3836" xr:uid="{00000000-0005-0000-0000-00002E1B0000}"/>
    <cellStyle name="Normal 2 2 2 2 6 2 2 3 2" xfId="11982" xr:uid="{00000000-0005-0000-0000-00002F1B0000}"/>
    <cellStyle name="Normal 2 2 2 2 6 2 2 3 2 2" xfId="28278" xr:uid="{00000000-0005-0000-0000-0000301B0000}"/>
    <cellStyle name="Normal 2 2 2 2 6 2 2 3 3" xfId="20132" xr:uid="{00000000-0005-0000-0000-0000311B0000}"/>
    <cellStyle name="Normal 2 2 2 2 6 2 2 4" xfId="6455" xr:uid="{00000000-0005-0000-0000-0000321B0000}"/>
    <cellStyle name="Normal 2 2 2 2 6 2 2 4 2" xfId="14601" xr:uid="{00000000-0005-0000-0000-0000331B0000}"/>
    <cellStyle name="Normal 2 2 2 2 6 2 2 4 2 2" xfId="30897" xr:uid="{00000000-0005-0000-0000-0000341B0000}"/>
    <cellStyle name="Normal 2 2 2 2 6 2 2 4 3" xfId="22751" xr:uid="{00000000-0005-0000-0000-0000351B0000}"/>
    <cellStyle name="Normal 2 2 2 2 6 2 2 5" xfId="9302" xr:uid="{00000000-0005-0000-0000-0000361B0000}"/>
    <cellStyle name="Normal 2 2 2 2 6 2 2 5 2" xfId="25598" xr:uid="{00000000-0005-0000-0000-0000371B0000}"/>
    <cellStyle name="Normal 2 2 2 2 6 2 2 6" xfId="17452" xr:uid="{00000000-0005-0000-0000-0000381B0000}"/>
    <cellStyle name="Normal 2 2 2 2 6 2 3" xfId="1861" xr:uid="{00000000-0005-0000-0000-0000391B0000}"/>
    <cellStyle name="Normal 2 2 2 2 6 2 3 2" xfId="4445" xr:uid="{00000000-0005-0000-0000-00003A1B0000}"/>
    <cellStyle name="Normal 2 2 2 2 6 2 3 2 2" xfId="12591" xr:uid="{00000000-0005-0000-0000-00003B1B0000}"/>
    <cellStyle name="Normal 2 2 2 2 6 2 3 2 2 2" xfId="28887" xr:uid="{00000000-0005-0000-0000-00003C1B0000}"/>
    <cellStyle name="Normal 2 2 2 2 6 2 3 2 3" xfId="20741" xr:uid="{00000000-0005-0000-0000-00003D1B0000}"/>
    <cellStyle name="Normal 2 2 2 2 6 2 3 3" xfId="7160" xr:uid="{00000000-0005-0000-0000-00003E1B0000}"/>
    <cellStyle name="Normal 2 2 2 2 6 2 3 3 2" xfId="15306" xr:uid="{00000000-0005-0000-0000-00003F1B0000}"/>
    <cellStyle name="Normal 2 2 2 2 6 2 3 3 2 2" xfId="31602" xr:uid="{00000000-0005-0000-0000-0000401B0000}"/>
    <cellStyle name="Normal 2 2 2 2 6 2 3 3 3" xfId="23456" xr:uid="{00000000-0005-0000-0000-0000411B0000}"/>
    <cellStyle name="Normal 2 2 2 2 6 2 3 4" xfId="10007" xr:uid="{00000000-0005-0000-0000-0000421B0000}"/>
    <cellStyle name="Normal 2 2 2 2 6 2 3 4 2" xfId="26303" xr:uid="{00000000-0005-0000-0000-0000431B0000}"/>
    <cellStyle name="Normal 2 2 2 2 6 2 3 5" xfId="18157" xr:uid="{00000000-0005-0000-0000-0000441B0000}"/>
    <cellStyle name="Normal 2 2 2 2 6 2 4" xfId="3227" xr:uid="{00000000-0005-0000-0000-0000451B0000}"/>
    <cellStyle name="Normal 2 2 2 2 6 2 4 2" xfId="11373" xr:uid="{00000000-0005-0000-0000-0000461B0000}"/>
    <cellStyle name="Normal 2 2 2 2 6 2 4 2 2" xfId="27669" xr:uid="{00000000-0005-0000-0000-0000471B0000}"/>
    <cellStyle name="Normal 2 2 2 2 6 2 4 3" xfId="19523" xr:uid="{00000000-0005-0000-0000-0000481B0000}"/>
    <cellStyle name="Normal 2 2 2 2 6 2 5" xfId="5750" xr:uid="{00000000-0005-0000-0000-0000491B0000}"/>
    <cellStyle name="Normal 2 2 2 2 6 2 5 2" xfId="13896" xr:uid="{00000000-0005-0000-0000-00004A1B0000}"/>
    <cellStyle name="Normal 2 2 2 2 6 2 5 2 2" xfId="30192" xr:uid="{00000000-0005-0000-0000-00004B1B0000}"/>
    <cellStyle name="Normal 2 2 2 2 6 2 5 3" xfId="22046" xr:uid="{00000000-0005-0000-0000-00004C1B0000}"/>
    <cellStyle name="Normal 2 2 2 2 6 2 6" xfId="8597" xr:uid="{00000000-0005-0000-0000-00004D1B0000}"/>
    <cellStyle name="Normal 2 2 2 2 6 2 6 2" xfId="24893" xr:uid="{00000000-0005-0000-0000-00004E1B0000}"/>
    <cellStyle name="Normal 2 2 2 2 6 2 7" xfId="16747" xr:uid="{00000000-0005-0000-0000-00004F1B0000}"/>
    <cellStyle name="Normal 2 2 2 2 6 3" xfId="812" xr:uid="{00000000-0005-0000-0000-0000501B0000}"/>
    <cellStyle name="Normal 2 2 2 2 6 3 2" xfId="2222" xr:uid="{00000000-0005-0000-0000-0000511B0000}"/>
    <cellStyle name="Normal 2 2 2 2 6 3 2 2" xfId="4758" xr:uid="{00000000-0005-0000-0000-0000521B0000}"/>
    <cellStyle name="Normal 2 2 2 2 6 3 2 2 2" xfId="12904" xr:uid="{00000000-0005-0000-0000-0000531B0000}"/>
    <cellStyle name="Normal 2 2 2 2 6 3 2 2 2 2" xfId="29200" xr:uid="{00000000-0005-0000-0000-0000541B0000}"/>
    <cellStyle name="Normal 2 2 2 2 6 3 2 2 3" xfId="21054" xr:uid="{00000000-0005-0000-0000-0000551B0000}"/>
    <cellStyle name="Normal 2 2 2 2 6 3 2 3" xfId="7521" xr:uid="{00000000-0005-0000-0000-0000561B0000}"/>
    <cellStyle name="Normal 2 2 2 2 6 3 2 3 2" xfId="15667" xr:uid="{00000000-0005-0000-0000-0000571B0000}"/>
    <cellStyle name="Normal 2 2 2 2 6 3 2 3 2 2" xfId="31963" xr:uid="{00000000-0005-0000-0000-0000581B0000}"/>
    <cellStyle name="Normal 2 2 2 2 6 3 2 3 3" xfId="23817" xr:uid="{00000000-0005-0000-0000-0000591B0000}"/>
    <cellStyle name="Normal 2 2 2 2 6 3 2 4" xfId="10368" xr:uid="{00000000-0005-0000-0000-00005A1B0000}"/>
    <cellStyle name="Normal 2 2 2 2 6 3 2 4 2" xfId="26664" xr:uid="{00000000-0005-0000-0000-00005B1B0000}"/>
    <cellStyle name="Normal 2 2 2 2 6 3 2 5" xfId="18518" xr:uid="{00000000-0005-0000-0000-00005C1B0000}"/>
    <cellStyle name="Normal 2 2 2 2 6 3 3" xfId="3540" xr:uid="{00000000-0005-0000-0000-00005D1B0000}"/>
    <cellStyle name="Normal 2 2 2 2 6 3 3 2" xfId="11686" xr:uid="{00000000-0005-0000-0000-00005E1B0000}"/>
    <cellStyle name="Normal 2 2 2 2 6 3 3 2 2" xfId="27982" xr:uid="{00000000-0005-0000-0000-00005F1B0000}"/>
    <cellStyle name="Normal 2 2 2 2 6 3 3 3" xfId="19836" xr:uid="{00000000-0005-0000-0000-0000601B0000}"/>
    <cellStyle name="Normal 2 2 2 2 6 3 4" xfId="6111" xr:uid="{00000000-0005-0000-0000-0000611B0000}"/>
    <cellStyle name="Normal 2 2 2 2 6 3 4 2" xfId="14257" xr:uid="{00000000-0005-0000-0000-0000621B0000}"/>
    <cellStyle name="Normal 2 2 2 2 6 3 4 2 2" xfId="30553" xr:uid="{00000000-0005-0000-0000-0000631B0000}"/>
    <cellStyle name="Normal 2 2 2 2 6 3 4 3" xfId="22407" xr:uid="{00000000-0005-0000-0000-0000641B0000}"/>
    <cellStyle name="Normal 2 2 2 2 6 3 5" xfId="8958" xr:uid="{00000000-0005-0000-0000-0000651B0000}"/>
    <cellStyle name="Normal 2 2 2 2 6 3 5 2" xfId="25254" xr:uid="{00000000-0005-0000-0000-0000661B0000}"/>
    <cellStyle name="Normal 2 2 2 2 6 3 6" xfId="17108" xr:uid="{00000000-0005-0000-0000-0000671B0000}"/>
    <cellStyle name="Normal 2 2 2 2 6 4" xfId="1517" xr:uid="{00000000-0005-0000-0000-0000681B0000}"/>
    <cellStyle name="Normal 2 2 2 2 6 4 2" xfId="4149" xr:uid="{00000000-0005-0000-0000-0000691B0000}"/>
    <cellStyle name="Normal 2 2 2 2 6 4 2 2" xfId="12295" xr:uid="{00000000-0005-0000-0000-00006A1B0000}"/>
    <cellStyle name="Normal 2 2 2 2 6 4 2 2 2" xfId="28591" xr:uid="{00000000-0005-0000-0000-00006B1B0000}"/>
    <cellStyle name="Normal 2 2 2 2 6 4 2 3" xfId="20445" xr:uid="{00000000-0005-0000-0000-00006C1B0000}"/>
    <cellStyle name="Normal 2 2 2 2 6 4 3" xfId="6816" xr:uid="{00000000-0005-0000-0000-00006D1B0000}"/>
    <cellStyle name="Normal 2 2 2 2 6 4 3 2" xfId="14962" xr:uid="{00000000-0005-0000-0000-00006E1B0000}"/>
    <cellStyle name="Normal 2 2 2 2 6 4 3 2 2" xfId="31258" xr:uid="{00000000-0005-0000-0000-00006F1B0000}"/>
    <cellStyle name="Normal 2 2 2 2 6 4 3 3" xfId="23112" xr:uid="{00000000-0005-0000-0000-0000701B0000}"/>
    <cellStyle name="Normal 2 2 2 2 6 4 4" xfId="9663" xr:uid="{00000000-0005-0000-0000-0000711B0000}"/>
    <cellStyle name="Normal 2 2 2 2 6 4 4 2" xfId="25959" xr:uid="{00000000-0005-0000-0000-0000721B0000}"/>
    <cellStyle name="Normal 2 2 2 2 6 4 5" xfId="17813" xr:uid="{00000000-0005-0000-0000-0000731B0000}"/>
    <cellStyle name="Normal 2 2 2 2 6 5" xfId="2931" xr:uid="{00000000-0005-0000-0000-0000741B0000}"/>
    <cellStyle name="Normal 2 2 2 2 6 5 2" xfId="11077" xr:uid="{00000000-0005-0000-0000-0000751B0000}"/>
    <cellStyle name="Normal 2 2 2 2 6 5 2 2" xfId="27373" xr:uid="{00000000-0005-0000-0000-0000761B0000}"/>
    <cellStyle name="Normal 2 2 2 2 6 5 3" xfId="19227" xr:uid="{00000000-0005-0000-0000-0000771B0000}"/>
    <cellStyle name="Normal 2 2 2 2 6 6" xfId="5406" xr:uid="{00000000-0005-0000-0000-0000781B0000}"/>
    <cellStyle name="Normal 2 2 2 2 6 6 2" xfId="13552" xr:uid="{00000000-0005-0000-0000-0000791B0000}"/>
    <cellStyle name="Normal 2 2 2 2 6 6 2 2" xfId="29848" xr:uid="{00000000-0005-0000-0000-00007A1B0000}"/>
    <cellStyle name="Normal 2 2 2 2 6 6 3" xfId="21702" xr:uid="{00000000-0005-0000-0000-00007B1B0000}"/>
    <cellStyle name="Normal 2 2 2 2 6 7" xfId="8253" xr:uid="{00000000-0005-0000-0000-00007C1B0000}"/>
    <cellStyle name="Normal 2 2 2 2 6 7 2" xfId="24549" xr:uid="{00000000-0005-0000-0000-00007D1B0000}"/>
    <cellStyle name="Normal 2 2 2 2 6 8" xfId="16403" xr:uid="{00000000-0005-0000-0000-00007E1B0000}"/>
    <cellStyle name="Normal 2 2 2 2 7" xfId="194" xr:uid="{00000000-0005-0000-0000-00007F1B0000}"/>
    <cellStyle name="Normal 2 2 2 2 7 2" xfId="538" xr:uid="{00000000-0005-0000-0000-0000801B0000}"/>
    <cellStyle name="Normal 2 2 2 2 7 2 2" xfId="1244" xr:uid="{00000000-0005-0000-0000-0000811B0000}"/>
    <cellStyle name="Normal 2 2 2 2 7 2 2 2" xfId="2654" xr:uid="{00000000-0005-0000-0000-0000821B0000}"/>
    <cellStyle name="Normal 2 2 2 2 7 2 2 2 2" xfId="5128" xr:uid="{00000000-0005-0000-0000-0000831B0000}"/>
    <cellStyle name="Normal 2 2 2 2 7 2 2 2 2 2" xfId="13274" xr:uid="{00000000-0005-0000-0000-0000841B0000}"/>
    <cellStyle name="Normal 2 2 2 2 7 2 2 2 2 2 2" xfId="29570" xr:uid="{00000000-0005-0000-0000-0000851B0000}"/>
    <cellStyle name="Normal 2 2 2 2 7 2 2 2 2 3" xfId="21424" xr:uid="{00000000-0005-0000-0000-0000861B0000}"/>
    <cellStyle name="Normal 2 2 2 2 7 2 2 2 3" xfId="7953" xr:uid="{00000000-0005-0000-0000-0000871B0000}"/>
    <cellStyle name="Normal 2 2 2 2 7 2 2 2 3 2" xfId="16099" xr:uid="{00000000-0005-0000-0000-0000881B0000}"/>
    <cellStyle name="Normal 2 2 2 2 7 2 2 2 3 2 2" xfId="32395" xr:uid="{00000000-0005-0000-0000-0000891B0000}"/>
    <cellStyle name="Normal 2 2 2 2 7 2 2 2 3 3" xfId="24249" xr:uid="{00000000-0005-0000-0000-00008A1B0000}"/>
    <cellStyle name="Normal 2 2 2 2 7 2 2 2 4" xfId="10800" xr:uid="{00000000-0005-0000-0000-00008B1B0000}"/>
    <cellStyle name="Normal 2 2 2 2 7 2 2 2 4 2" xfId="27096" xr:uid="{00000000-0005-0000-0000-00008C1B0000}"/>
    <cellStyle name="Normal 2 2 2 2 7 2 2 2 5" xfId="18950" xr:uid="{00000000-0005-0000-0000-00008D1B0000}"/>
    <cellStyle name="Normal 2 2 2 2 7 2 2 3" xfId="3910" xr:uid="{00000000-0005-0000-0000-00008E1B0000}"/>
    <cellStyle name="Normal 2 2 2 2 7 2 2 3 2" xfId="12056" xr:uid="{00000000-0005-0000-0000-00008F1B0000}"/>
    <cellStyle name="Normal 2 2 2 2 7 2 2 3 2 2" xfId="28352" xr:uid="{00000000-0005-0000-0000-0000901B0000}"/>
    <cellStyle name="Normal 2 2 2 2 7 2 2 3 3" xfId="20206" xr:uid="{00000000-0005-0000-0000-0000911B0000}"/>
    <cellStyle name="Normal 2 2 2 2 7 2 2 4" xfId="6543" xr:uid="{00000000-0005-0000-0000-0000921B0000}"/>
    <cellStyle name="Normal 2 2 2 2 7 2 2 4 2" xfId="14689" xr:uid="{00000000-0005-0000-0000-0000931B0000}"/>
    <cellStyle name="Normal 2 2 2 2 7 2 2 4 2 2" xfId="30985" xr:uid="{00000000-0005-0000-0000-0000941B0000}"/>
    <cellStyle name="Normal 2 2 2 2 7 2 2 4 3" xfId="22839" xr:uid="{00000000-0005-0000-0000-0000951B0000}"/>
    <cellStyle name="Normal 2 2 2 2 7 2 2 5" xfId="9390" xr:uid="{00000000-0005-0000-0000-0000961B0000}"/>
    <cellStyle name="Normal 2 2 2 2 7 2 2 5 2" xfId="25686" xr:uid="{00000000-0005-0000-0000-0000971B0000}"/>
    <cellStyle name="Normal 2 2 2 2 7 2 2 6" xfId="17540" xr:uid="{00000000-0005-0000-0000-0000981B0000}"/>
    <cellStyle name="Normal 2 2 2 2 7 2 3" xfId="1949" xr:uid="{00000000-0005-0000-0000-0000991B0000}"/>
    <cellStyle name="Normal 2 2 2 2 7 2 3 2" xfId="4519" xr:uid="{00000000-0005-0000-0000-00009A1B0000}"/>
    <cellStyle name="Normal 2 2 2 2 7 2 3 2 2" xfId="12665" xr:uid="{00000000-0005-0000-0000-00009B1B0000}"/>
    <cellStyle name="Normal 2 2 2 2 7 2 3 2 2 2" xfId="28961" xr:uid="{00000000-0005-0000-0000-00009C1B0000}"/>
    <cellStyle name="Normal 2 2 2 2 7 2 3 2 3" xfId="20815" xr:uid="{00000000-0005-0000-0000-00009D1B0000}"/>
    <cellStyle name="Normal 2 2 2 2 7 2 3 3" xfId="7248" xr:uid="{00000000-0005-0000-0000-00009E1B0000}"/>
    <cellStyle name="Normal 2 2 2 2 7 2 3 3 2" xfId="15394" xr:uid="{00000000-0005-0000-0000-00009F1B0000}"/>
    <cellStyle name="Normal 2 2 2 2 7 2 3 3 2 2" xfId="31690" xr:uid="{00000000-0005-0000-0000-0000A01B0000}"/>
    <cellStyle name="Normal 2 2 2 2 7 2 3 3 3" xfId="23544" xr:uid="{00000000-0005-0000-0000-0000A11B0000}"/>
    <cellStyle name="Normal 2 2 2 2 7 2 3 4" xfId="10095" xr:uid="{00000000-0005-0000-0000-0000A21B0000}"/>
    <cellStyle name="Normal 2 2 2 2 7 2 3 4 2" xfId="26391" xr:uid="{00000000-0005-0000-0000-0000A31B0000}"/>
    <cellStyle name="Normal 2 2 2 2 7 2 3 5" xfId="18245" xr:uid="{00000000-0005-0000-0000-0000A41B0000}"/>
    <cellStyle name="Normal 2 2 2 2 7 2 4" xfId="3301" xr:uid="{00000000-0005-0000-0000-0000A51B0000}"/>
    <cellStyle name="Normal 2 2 2 2 7 2 4 2" xfId="11447" xr:uid="{00000000-0005-0000-0000-0000A61B0000}"/>
    <cellStyle name="Normal 2 2 2 2 7 2 4 2 2" xfId="27743" xr:uid="{00000000-0005-0000-0000-0000A71B0000}"/>
    <cellStyle name="Normal 2 2 2 2 7 2 4 3" xfId="19597" xr:uid="{00000000-0005-0000-0000-0000A81B0000}"/>
    <cellStyle name="Normal 2 2 2 2 7 2 5" xfId="5838" xr:uid="{00000000-0005-0000-0000-0000A91B0000}"/>
    <cellStyle name="Normal 2 2 2 2 7 2 5 2" xfId="13984" xr:uid="{00000000-0005-0000-0000-0000AA1B0000}"/>
    <cellStyle name="Normal 2 2 2 2 7 2 5 2 2" xfId="30280" xr:uid="{00000000-0005-0000-0000-0000AB1B0000}"/>
    <cellStyle name="Normal 2 2 2 2 7 2 5 3" xfId="22134" xr:uid="{00000000-0005-0000-0000-0000AC1B0000}"/>
    <cellStyle name="Normal 2 2 2 2 7 2 6" xfId="8685" xr:uid="{00000000-0005-0000-0000-0000AD1B0000}"/>
    <cellStyle name="Normal 2 2 2 2 7 2 6 2" xfId="24981" xr:uid="{00000000-0005-0000-0000-0000AE1B0000}"/>
    <cellStyle name="Normal 2 2 2 2 7 2 7" xfId="16835" xr:uid="{00000000-0005-0000-0000-0000AF1B0000}"/>
    <cellStyle name="Normal 2 2 2 2 7 3" xfId="900" xr:uid="{00000000-0005-0000-0000-0000B01B0000}"/>
    <cellStyle name="Normal 2 2 2 2 7 3 2" xfId="2310" xr:uid="{00000000-0005-0000-0000-0000B11B0000}"/>
    <cellStyle name="Normal 2 2 2 2 7 3 2 2" xfId="4832" xr:uid="{00000000-0005-0000-0000-0000B21B0000}"/>
    <cellStyle name="Normal 2 2 2 2 7 3 2 2 2" xfId="12978" xr:uid="{00000000-0005-0000-0000-0000B31B0000}"/>
    <cellStyle name="Normal 2 2 2 2 7 3 2 2 2 2" xfId="29274" xr:uid="{00000000-0005-0000-0000-0000B41B0000}"/>
    <cellStyle name="Normal 2 2 2 2 7 3 2 2 3" xfId="21128" xr:uid="{00000000-0005-0000-0000-0000B51B0000}"/>
    <cellStyle name="Normal 2 2 2 2 7 3 2 3" xfId="7609" xr:uid="{00000000-0005-0000-0000-0000B61B0000}"/>
    <cellStyle name="Normal 2 2 2 2 7 3 2 3 2" xfId="15755" xr:uid="{00000000-0005-0000-0000-0000B71B0000}"/>
    <cellStyle name="Normal 2 2 2 2 7 3 2 3 2 2" xfId="32051" xr:uid="{00000000-0005-0000-0000-0000B81B0000}"/>
    <cellStyle name="Normal 2 2 2 2 7 3 2 3 3" xfId="23905" xr:uid="{00000000-0005-0000-0000-0000B91B0000}"/>
    <cellStyle name="Normal 2 2 2 2 7 3 2 4" xfId="10456" xr:uid="{00000000-0005-0000-0000-0000BA1B0000}"/>
    <cellStyle name="Normal 2 2 2 2 7 3 2 4 2" xfId="26752" xr:uid="{00000000-0005-0000-0000-0000BB1B0000}"/>
    <cellStyle name="Normal 2 2 2 2 7 3 2 5" xfId="18606" xr:uid="{00000000-0005-0000-0000-0000BC1B0000}"/>
    <cellStyle name="Normal 2 2 2 2 7 3 3" xfId="3614" xr:uid="{00000000-0005-0000-0000-0000BD1B0000}"/>
    <cellStyle name="Normal 2 2 2 2 7 3 3 2" xfId="11760" xr:uid="{00000000-0005-0000-0000-0000BE1B0000}"/>
    <cellStyle name="Normal 2 2 2 2 7 3 3 2 2" xfId="28056" xr:uid="{00000000-0005-0000-0000-0000BF1B0000}"/>
    <cellStyle name="Normal 2 2 2 2 7 3 3 3" xfId="19910" xr:uid="{00000000-0005-0000-0000-0000C01B0000}"/>
    <cellStyle name="Normal 2 2 2 2 7 3 4" xfId="6199" xr:uid="{00000000-0005-0000-0000-0000C11B0000}"/>
    <cellStyle name="Normal 2 2 2 2 7 3 4 2" xfId="14345" xr:uid="{00000000-0005-0000-0000-0000C21B0000}"/>
    <cellStyle name="Normal 2 2 2 2 7 3 4 2 2" xfId="30641" xr:uid="{00000000-0005-0000-0000-0000C31B0000}"/>
    <cellStyle name="Normal 2 2 2 2 7 3 4 3" xfId="22495" xr:uid="{00000000-0005-0000-0000-0000C41B0000}"/>
    <cellStyle name="Normal 2 2 2 2 7 3 5" xfId="9046" xr:uid="{00000000-0005-0000-0000-0000C51B0000}"/>
    <cellStyle name="Normal 2 2 2 2 7 3 5 2" xfId="25342" xr:uid="{00000000-0005-0000-0000-0000C61B0000}"/>
    <cellStyle name="Normal 2 2 2 2 7 3 6" xfId="17196" xr:uid="{00000000-0005-0000-0000-0000C71B0000}"/>
    <cellStyle name="Normal 2 2 2 2 7 4" xfId="1605" xr:uid="{00000000-0005-0000-0000-0000C81B0000}"/>
    <cellStyle name="Normal 2 2 2 2 7 4 2" xfId="4223" xr:uid="{00000000-0005-0000-0000-0000C91B0000}"/>
    <cellStyle name="Normal 2 2 2 2 7 4 2 2" xfId="12369" xr:uid="{00000000-0005-0000-0000-0000CA1B0000}"/>
    <cellStyle name="Normal 2 2 2 2 7 4 2 2 2" xfId="28665" xr:uid="{00000000-0005-0000-0000-0000CB1B0000}"/>
    <cellStyle name="Normal 2 2 2 2 7 4 2 3" xfId="20519" xr:uid="{00000000-0005-0000-0000-0000CC1B0000}"/>
    <cellStyle name="Normal 2 2 2 2 7 4 3" xfId="6904" xr:uid="{00000000-0005-0000-0000-0000CD1B0000}"/>
    <cellStyle name="Normal 2 2 2 2 7 4 3 2" xfId="15050" xr:uid="{00000000-0005-0000-0000-0000CE1B0000}"/>
    <cellStyle name="Normal 2 2 2 2 7 4 3 2 2" xfId="31346" xr:uid="{00000000-0005-0000-0000-0000CF1B0000}"/>
    <cellStyle name="Normal 2 2 2 2 7 4 3 3" xfId="23200" xr:uid="{00000000-0005-0000-0000-0000D01B0000}"/>
    <cellStyle name="Normal 2 2 2 2 7 4 4" xfId="9751" xr:uid="{00000000-0005-0000-0000-0000D11B0000}"/>
    <cellStyle name="Normal 2 2 2 2 7 4 4 2" xfId="26047" xr:uid="{00000000-0005-0000-0000-0000D21B0000}"/>
    <cellStyle name="Normal 2 2 2 2 7 4 5" xfId="17901" xr:uid="{00000000-0005-0000-0000-0000D31B0000}"/>
    <cellStyle name="Normal 2 2 2 2 7 5" xfId="3005" xr:uid="{00000000-0005-0000-0000-0000D41B0000}"/>
    <cellStyle name="Normal 2 2 2 2 7 5 2" xfId="11151" xr:uid="{00000000-0005-0000-0000-0000D51B0000}"/>
    <cellStyle name="Normal 2 2 2 2 7 5 2 2" xfId="27447" xr:uid="{00000000-0005-0000-0000-0000D61B0000}"/>
    <cellStyle name="Normal 2 2 2 2 7 5 3" xfId="19301" xr:uid="{00000000-0005-0000-0000-0000D71B0000}"/>
    <cellStyle name="Normal 2 2 2 2 7 6" xfId="5494" xr:uid="{00000000-0005-0000-0000-0000D81B0000}"/>
    <cellStyle name="Normal 2 2 2 2 7 6 2" xfId="13640" xr:uid="{00000000-0005-0000-0000-0000D91B0000}"/>
    <cellStyle name="Normal 2 2 2 2 7 6 2 2" xfId="29936" xr:uid="{00000000-0005-0000-0000-0000DA1B0000}"/>
    <cellStyle name="Normal 2 2 2 2 7 6 3" xfId="21790" xr:uid="{00000000-0005-0000-0000-0000DB1B0000}"/>
    <cellStyle name="Normal 2 2 2 2 7 7" xfId="8341" xr:uid="{00000000-0005-0000-0000-0000DC1B0000}"/>
    <cellStyle name="Normal 2 2 2 2 7 7 2" xfId="24637" xr:uid="{00000000-0005-0000-0000-0000DD1B0000}"/>
    <cellStyle name="Normal 2 2 2 2 7 8" xfId="16491" xr:uid="{00000000-0005-0000-0000-0000DE1B0000}"/>
    <cellStyle name="Normal 2 2 2 2 8" xfId="270" xr:uid="{00000000-0005-0000-0000-0000DF1B0000}"/>
    <cellStyle name="Normal 2 2 2 2 8 2" xfId="614" xr:uid="{00000000-0005-0000-0000-0000E01B0000}"/>
    <cellStyle name="Normal 2 2 2 2 8 2 2" xfId="1320" xr:uid="{00000000-0005-0000-0000-0000E11B0000}"/>
    <cellStyle name="Normal 2 2 2 2 8 2 2 2" xfId="2730" xr:uid="{00000000-0005-0000-0000-0000E21B0000}"/>
    <cellStyle name="Normal 2 2 2 2 8 2 2 2 2" xfId="5202" xr:uid="{00000000-0005-0000-0000-0000E31B0000}"/>
    <cellStyle name="Normal 2 2 2 2 8 2 2 2 2 2" xfId="13348" xr:uid="{00000000-0005-0000-0000-0000E41B0000}"/>
    <cellStyle name="Normal 2 2 2 2 8 2 2 2 2 2 2" xfId="29644" xr:uid="{00000000-0005-0000-0000-0000E51B0000}"/>
    <cellStyle name="Normal 2 2 2 2 8 2 2 2 2 3" xfId="21498" xr:uid="{00000000-0005-0000-0000-0000E61B0000}"/>
    <cellStyle name="Normal 2 2 2 2 8 2 2 2 3" xfId="8029" xr:uid="{00000000-0005-0000-0000-0000E71B0000}"/>
    <cellStyle name="Normal 2 2 2 2 8 2 2 2 3 2" xfId="16175" xr:uid="{00000000-0005-0000-0000-0000E81B0000}"/>
    <cellStyle name="Normal 2 2 2 2 8 2 2 2 3 2 2" xfId="32471" xr:uid="{00000000-0005-0000-0000-0000E91B0000}"/>
    <cellStyle name="Normal 2 2 2 2 8 2 2 2 3 3" xfId="24325" xr:uid="{00000000-0005-0000-0000-0000EA1B0000}"/>
    <cellStyle name="Normal 2 2 2 2 8 2 2 2 4" xfId="10876" xr:uid="{00000000-0005-0000-0000-0000EB1B0000}"/>
    <cellStyle name="Normal 2 2 2 2 8 2 2 2 4 2" xfId="27172" xr:uid="{00000000-0005-0000-0000-0000EC1B0000}"/>
    <cellStyle name="Normal 2 2 2 2 8 2 2 2 5" xfId="19026" xr:uid="{00000000-0005-0000-0000-0000ED1B0000}"/>
    <cellStyle name="Normal 2 2 2 2 8 2 2 3" xfId="3984" xr:uid="{00000000-0005-0000-0000-0000EE1B0000}"/>
    <cellStyle name="Normal 2 2 2 2 8 2 2 3 2" xfId="12130" xr:uid="{00000000-0005-0000-0000-0000EF1B0000}"/>
    <cellStyle name="Normal 2 2 2 2 8 2 2 3 2 2" xfId="28426" xr:uid="{00000000-0005-0000-0000-0000F01B0000}"/>
    <cellStyle name="Normal 2 2 2 2 8 2 2 3 3" xfId="20280" xr:uid="{00000000-0005-0000-0000-0000F11B0000}"/>
    <cellStyle name="Normal 2 2 2 2 8 2 2 4" xfId="6619" xr:uid="{00000000-0005-0000-0000-0000F21B0000}"/>
    <cellStyle name="Normal 2 2 2 2 8 2 2 4 2" xfId="14765" xr:uid="{00000000-0005-0000-0000-0000F31B0000}"/>
    <cellStyle name="Normal 2 2 2 2 8 2 2 4 2 2" xfId="31061" xr:uid="{00000000-0005-0000-0000-0000F41B0000}"/>
    <cellStyle name="Normal 2 2 2 2 8 2 2 4 3" xfId="22915" xr:uid="{00000000-0005-0000-0000-0000F51B0000}"/>
    <cellStyle name="Normal 2 2 2 2 8 2 2 5" xfId="9466" xr:uid="{00000000-0005-0000-0000-0000F61B0000}"/>
    <cellStyle name="Normal 2 2 2 2 8 2 2 5 2" xfId="25762" xr:uid="{00000000-0005-0000-0000-0000F71B0000}"/>
    <cellStyle name="Normal 2 2 2 2 8 2 2 6" xfId="17616" xr:uid="{00000000-0005-0000-0000-0000F81B0000}"/>
    <cellStyle name="Normal 2 2 2 2 8 2 3" xfId="2025" xr:uid="{00000000-0005-0000-0000-0000F91B0000}"/>
    <cellStyle name="Normal 2 2 2 2 8 2 3 2" xfId="4593" xr:uid="{00000000-0005-0000-0000-0000FA1B0000}"/>
    <cellStyle name="Normal 2 2 2 2 8 2 3 2 2" xfId="12739" xr:uid="{00000000-0005-0000-0000-0000FB1B0000}"/>
    <cellStyle name="Normal 2 2 2 2 8 2 3 2 2 2" xfId="29035" xr:uid="{00000000-0005-0000-0000-0000FC1B0000}"/>
    <cellStyle name="Normal 2 2 2 2 8 2 3 2 3" xfId="20889" xr:uid="{00000000-0005-0000-0000-0000FD1B0000}"/>
    <cellStyle name="Normal 2 2 2 2 8 2 3 3" xfId="7324" xr:uid="{00000000-0005-0000-0000-0000FE1B0000}"/>
    <cellStyle name="Normal 2 2 2 2 8 2 3 3 2" xfId="15470" xr:uid="{00000000-0005-0000-0000-0000FF1B0000}"/>
    <cellStyle name="Normal 2 2 2 2 8 2 3 3 2 2" xfId="31766" xr:uid="{00000000-0005-0000-0000-0000001C0000}"/>
    <cellStyle name="Normal 2 2 2 2 8 2 3 3 3" xfId="23620" xr:uid="{00000000-0005-0000-0000-0000011C0000}"/>
    <cellStyle name="Normal 2 2 2 2 8 2 3 4" xfId="10171" xr:uid="{00000000-0005-0000-0000-0000021C0000}"/>
    <cellStyle name="Normal 2 2 2 2 8 2 3 4 2" xfId="26467" xr:uid="{00000000-0005-0000-0000-0000031C0000}"/>
    <cellStyle name="Normal 2 2 2 2 8 2 3 5" xfId="18321" xr:uid="{00000000-0005-0000-0000-0000041C0000}"/>
    <cellStyle name="Normal 2 2 2 2 8 2 4" xfId="3375" xr:uid="{00000000-0005-0000-0000-0000051C0000}"/>
    <cellStyle name="Normal 2 2 2 2 8 2 4 2" xfId="11521" xr:uid="{00000000-0005-0000-0000-0000061C0000}"/>
    <cellStyle name="Normal 2 2 2 2 8 2 4 2 2" xfId="27817" xr:uid="{00000000-0005-0000-0000-0000071C0000}"/>
    <cellStyle name="Normal 2 2 2 2 8 2 4 3" xfId="19671" xr:uid="{00000000-0005-0000-0000-0000081C0000}"/>
    <cellStyle name="Normal 2 2 2 2 8 2 5" xfId="5914" xr:uid="{00000000-0005-0000-0000-0000091C0000}"/>
    <cellStyle name="Normal 2 2 2 2 8 2 5 2" xfId="14060" xr:uid="{00000000-0005-0000-0000-00000A1C0000}"/>
    <cellStyle name="Normal 2 2 2 2 8 2 5 2 2" xfId="30356" xr:uid="{00000000-0005-0000-0000-00000B1C0000}"/>
    <cellStyle name="Normal 2 2 2 2 8 2 5 3" xfId="22210" xr:uid="{00000000-0005-0000-0000-00000C1C0000}"/>
    <cellStyle name="Normal 2 2 2 2 8 2 6" xfId="8761" xr:uid="{00000000-0005-0000-0000-00000D1C0000}"/>
    <cellStyle name="Normal 2 2 2 2 8 2 6 2" xfId="25057" xr:uid="{00000000-0005-0000-0000-00000E1C0000}"/>
    <cellStyle name="Normal 2 2 2 2 8 2 7" xfId="16911" xr:uid="{00000000-0005-0000-0000-00000F1C0000}"/>
    <cellStyle name="Normal 2 2 2 2 8 3" xfId="976" xr:uid="{00000000-0005-0000-0000-0000101C0000}"/>
    <cellStyle name="Normal 2 2 2 2 8 3 2" xfId="2386" xr:uid="{00000000-0005-0000-0000-0000111C0000}"/>
    <cellStyle name="Normal 2 2 2 2 8 3 2 2" xfId="4906" xr:uid="{00000000-0005-0000-0000-0000121C0000}"/>
    <cellStyle name="Normal 2 2 2 2 8 3 2 2 2" xfId="13052" xr:uid="{00000000-0005-0000-0000-0000131C0000}"/>
    <cellStyle name="Normal 2 2 2 2 8 3 2 2 2 2" xfId="29348" xr:uid="{00000000-0005-0000-0000-0000141C0000}"/>
    <cellStyle name="Normal 2 2 2 2 8 3 2 2 3" xfId="21202" xr:uid="{00000000-0005-0000-0000-0000151C0000}"/>
    <cellStyle name="Normal 2 2 2 2 8 3 2 3" xfId="7685" xr:uid="{00000000-0005-0000-0000-0000161C0000}"/>
    <cellStyle name="Normal 2 2 2 2 8 3 2 3 2" xfId="15831" xr:uid="{00000000-0005-0000-0000-0000171C0000}"/>
    <cellStyle name="Normal 2 2 2 2 8 3 2 3 2 2" xfId="32127" xr:uid="{00000000-0005-0000-0000-0000181C0000}"/>
    <cellStyle name="Normal 2 2 2 2 8 3 2 3 3" xfId="23981" xr:uid="{00000000-0005-0000-0000-0000191C0000}"/>
    <cellStyle name="Normal 2 2 2 2 8 3 2 4" xfId="10532" xr:uid="{00000000-0005-0000-0000-00001A1C0000}"/>
    <cellStyle name="Normal 2 2 2 2 8 3 2 4 2" xfId="26828" xr:uid="{00000000-0005-0000-0000-00001B1C0000}"/>
    <cellStyle name="Normal 2 2 2 2 8 3 2 5" xfId="18682" xr:uid="{00000000-0005-0000-0000-00001C1C0000}"/>
    <cellStyle name="Normal 2 2 2 2 8 3 3" xfId="3688" xr:uid="{00000000-0005-0000-0000-00001D1C0000}"/>
    <cellStyle name="Normal 2 2 2 2 8 3 3 2" xfId="11834" xr:uid="{00000000-0005-0000-0000-00001E1C0000}"/>
    <cellStyle name="Normal 2 2 2 2 8 3 3 2 2" xfId="28130" xr:uid="{00000000-0005-0000-0000-00001F1C0000}"/>
    <cellStyle name="Normal 2 2 2 2 8 3 3 3" xfId="19984" xr:uid="{00000000-0005-0000-0000-0000201C0000}"/>
    <cellStyle name="Normal 2 2 2 2 8 3 4" xfId="6275" xr:uid="{00000000-0005-0000-0000-0000211C0000}"/>
    <cellStyle name="Normal 2 2 2 2 8 3 4 2" xfId="14421" xr:uid="{00000000-0005-0000-0000-0000221C0000}"/>
    <cellStyle name="Normal 2 2 2 2 8 3 4 2 2" xfId="30717" xr:uid="{00000000-0005-0000-0000-0000231C0000}"/>
    <cellStyle name="Normal 2 2 2 2 8 3 4 3" xfId="22571" xr:uid="{00000000-0005-0000-0000-0000241C0000}"/>
    <cellStyle name="Normal 2 2 2 2 8 3 5" xfId="9122" xr:uid="{00000000-0005-0000-0000-0000251C0000}"/>
    <cellStyle name="Normal 2 2 2 2 8 3 5 2" xfId="25418" xr:uid="{00000000-0005-0000-0000-0000261C0000}"/>
    <cellStyle name="Normal 2 2 2 2 8 3 6" xfId="17272" xr:uid="{00000000-0005-0000-0000-0000271C0000}"/>
    <cellStyle name="Normal 2 2 2 2 8 4" xfId="1681" xr:uid="{00000000-0005-0000-0000-0000281C0000}"/>
    <cellStyle name="Normal 2 2 2 2 8 4 2" xfId="4297" xr:uid="{00000000-0005-0000-0000-0000291C0000}"/>
    <cellStyle name="Normal 2 2 2 2 8 4 2 2" xfId="12443" xr:uid="{00000000-0005-0000-0000-00002A1C0000}"/>
    <cellStyle name="Normal 2 2 2 2 8 4 2 2 2" xfId="28739" xr:uid="{00000000-0005-0000-0000-00002B1C0000}"/>
    <cellStyle name="Normal 2 2 2 2 8 4 2 3" xfId="20593" xr:uid="{00000000-0005-0000-0000-00002C1C0000}"/>
    <cellStyle name="Normal 2 2 2 2 8 4 3" xfId="6980" xr:uid="{00000000-0005-0000-0000-00002D1C0000}"/>
    <cellStyle name="Normal 2 2 2 2 8 4 3 2" xfId="15126" xr:uid="{00000000-0005-0000-0000-00002E1C0000}"/>
    <cellStyle name="Normal 2 2 2 2 8 4 3 2 2" xfId="31422" xr:uid="{00000000-0005-0000-0000-00002F1C0000}"/>
    <cellStyle name="Normal 2 2 2 2 8 4 3 3" xfId="23276" xr:uid="{00000000-0005-0000-0000-0000301C0000}"/>
    <cellStyle name="Normal 2 2 2 2 8 4 4" xfId="9827" xr:uid="{00000000-0005-0000-0000-0000311C0000}"/>
    <cellStyle name="Normal 2 2 2 2 8 4 4 2" xfId="26123" xr:uid="{00000000-0005-0000-0000-0000321C0000}"/>
    <cellStyle name="Normal 2 2 2 2 8 4 5" xfId="17977" xr:uid="{00000000-0005-0000-0000-0000331C0000}"/>
    <cellStyle name="Normal 2 2 2 2 8 5" xfId="3079" xr:uid="{00000000-0005-0000-0000-0000341C0000}"/>
    <cellStyle name="Normal 2 2 2 2 8 5 2" xfId="11225" xr:uid="{00000000-0005-0000-0000-0000351C0000}"/>
    <cellStyle name="Normal 2 2 2 2 8 5 2 2" xfId="27521" xr:uid="{00000000-0005-0000-0000-0000361C0000}"/>
    <cellStyle name="Normal 2 2 2 2 8 5 3" xfId="19375" xr:uid="{00000000-0005-0000-0000-0000371C0000}"/>
    <cellStyle name="Normal 2 2 2 2 8 6" xfId="5570" xr:uid="{00000000-0005-0000-0000-0000381C0000}"/>
    <cellStyle name="Normal 2 2 2 2 8 6 2" xfId="13716" xr:uid="{00000000-0005-0000-0000-0000391C0000}"/>
    <cellStyle name="Normal 2 2 2 2 8 6 2 2" xfId="30012" xr:uid="{00000000-0005-0000-0000-00003A1C0000}"/>
    <cellStyle name="Normal 2 2 2 2 8 6 3" xfId="21866" xr:uid="{00000000-0005-0000-0000-00003B1C0000}"/>
    <cellStyle name="Normal 2 2 2 2 8 7" xfId="8417" xr:uid="{00000000-0005-0000-0000-00003C1C0000}"/>
    <cellStyle name="Normal 2 2 2 2 8 7 2" xfId="24713" xr:uid="{00000000-0005-0000-0000-00003D1C0000}"/>
    <cellStyle name="Normal 2 2 2 2 8 8" xfId="16567" xr:uid="{00000000-0005-0000-0000-00003E1C0000}"/>
    <cellStyle name="Normal 2 2 2 2 9" xfId="360" xr:uid="{00000000-0005-0000-0000-00003F1C0000}"/>
    <cellStyle name="Normal 2 2 2 2 9 2" xfId="1066" xr:uid="{00000000-0005-0000-0000-0000401C0000}"/>
    <cellStyle name="Normal 2 2 2 2 9 2 2" xfId="2476" xr:uid="{00000000-0005-0000-0000-0000411C0000}"/>
    <cellStyle name="Normal 2 2 2 2 9 2 2 2" xfId="4980" xr:uid="{00000000-0005-0000-0000-0000421C0000}"/>
    <cellStyle name="Normal 2 2 2 2 9 2 2 2 2" xfId="13126" xr:uid="{00000000-0005-0000-0000-0000431C0000}"/>
    <cellStyle name="Normal 2 2 2 2 9 2 2 2 2 2" xfId="29422" xr:uid="{00000000-0005-0000-0000-0000441C0000}"/>
    <cellStyle name="Normal 2 2 2 2 9 2 2 2 3" xfId="21276" xr:uid="{00000000-0005-0000-0000-0000451C0000}"/>
    <cellStyle name="Normal 2 2 2 2 9 2 2 3" xfId="7775" xr:uid="{00000000-0005-0000-0000-0000461C0000}"/>
    <cellStyle name="Normal 2 2 2 2 9 2 2 3 2" xfId="15921" xr:uid="{00000000-0005-0000-0000-0000471C0000}"/>
    <cellStyle name="Normal 2 2 2 2 9 2 2 3 2 2" xfId="32217" xr:uid="{00000000-0005-0000-0000-0000481C0000}"/>
    <cellStyle name="Normal 2 2 2 2 9 2 2 3 3" xfId="24071" xr:uid="{00000000-0005-0000-0000-0000491C0000}"/>
    <cellStyle name="Normal 2 2 2 2 9 2 2 4" xfId="10622" xr:uid="{00000000-0005-0000-0000-00004A1C0000}"/>
    <cellStyle name="Normal 2 2 2 2 9 2 2 4 2" xfId="26918" xr:uid="{00000000-0005-0000-0000-00004B1C0000}"/>
    <cellStyle name="Normal 2 2 2 2 9 2 2 5" xfId="18772" xr:uid="{00000000-0005-0000-0000-00004C1C0000}"/>
    <cellStyle name="Normal 2 2 2 2 9 2 3" xfId="3762" xr:uid="{00000000-0005-0000-0000-00004D1C0000}"/>
    <cellStyle name="Normal 2 2 2 2 9 2 3 2" xfId="11908" xr:uid="{00000000-0005-0000-0000-00004E1C0000}"/>
    <cellStyle name="Normal 2 2 2 2 9 2 3 2 2" xfId="28204" xr:uid="{00000000-0005-0000-0000-00004F1C0000}"/>
    <cellStyle name="Normal 2 2 2 2 9 2 3 3" xfId="20058" xr:uid="{00000000-0005-0000-0000-0000501C0000}"/>
    <cellStyle name="Normal 2 2 2 2 9 2 4" xfId="6365" xr:uid="{00000000-0005-0000-0000-0000511C0000}"/>
    <cellStyle name="Normal 2 2 2 2 9 2 4 2" xfId="14511" xr:uid="{00000000-0005-0000-0000-0000521C0000}"/>
    <cellStyle name="Normal 2 2 2 2 9 2 4 2 2" xfId="30807" xr:uid="{00000000-0005-0000-0000-0000531C0000}"/>
    <cellStyle name="Normal 2 2 2 2 9 2 4 3" xfId="22661" xr:uid="{00000000-0005-0000-0000-0000541C0000}"/>
    <cellStyle name="Normal 2 2 2 2 9 2 5" xfId="9212" xr:uid="{00000000-0005-0000-0000-0000551C0000}"/>
    <cellStyle name="Normal 2 2 2 2 9 2 5 2" xfId="25508" xr:uid="{00000000-0005-0000-0000-0000561C0000}"/>
    <cellStyle name="Normal 2 2 2 2 9 2 6" xfId="17362" xr:uid="{00000000-0005-0000-0000-0000571C0000}"/>
    <cellStyle name="Normal 2 2 2 2 9 3" xfId="1771" xr:uid="{00000000-0005-0000-0000-0000581C0000}"/>
    <cellStyle name="Normal 2 2 2 2 9 3 2" xfId="4371" xr:uid="{00000000-0005-0000-0000-0000591C0000}"/>
    <cellStyle name="Normal 2 2 2 2 9 3 2 2" xfId="12517" xr:uid="{00000000-0005-0000-0000-00005A1C0000}"/>
    <cellStyle name="Normal 2 2 2 2 9 3 2 2 2" xfId="28813" xr:uid="{00000000-0005-0000-0000-00005B1C0000}"/>
    <cellStyle name="Normal 2 2 2 2 9 3 2 3" xfId="20667" xr:uid="{00000000-0005-0000-0000-00005C1C0000}"/>
    <cellStyle name="Normal 2 2 2 2 9 3 3" xfId="7070" xr:uid="{00000000-0005-0000-0000-00005D1C0000}"/>
    <cellStyle name="Normal 2 2 2 2 9 3 3 2" xfId="15216" xr:uid="{00000000-0005-0000-0000-00005E1C0000}"/>
    <cellStyle name="Normal 2 2 2 2 9 3 3 2 2" xfId="31512" xr:uid="{00000000-0005-0000-0000-00005F1C0000}"/>
    <cellStyle name="Normal 2 2 2 2 9 3 3 3" xfId="23366" xr:uid="{00000000-0005-0000-0000-0000601C0000}"/>
    <cellStyle name="Normal 2 2 2 2 9 3 4" xfId="9917" xr:uid="{00000000-0005-0000-0000-0000611C0000}"/>
    <cellStyle name="Normal 2 2 2 2 9 3 4 2" xfId="26213" xr:uid="{00000000-0005-0000-0000-0000621C0000}"/>
    <cellStyle name="Normal 2 2 2 2 9 3 5" xfId="18067" xr:uid="{00000000-0005-0000-0000-0000631C0000}"/>
    <cellStyle name="Normal 2 2 2 2 9 4" xfId="3153" xr:uid="{00000000-0005-0000-0000-0000641C0000}"/>
    <cellStyle name="Normal 2 2 2 2 9 4 2" xfId="11299" xr:uid="{00000000-0005-0000-0000-0000651C0000}"/>
    <cellStyle name="Normal 2 2 2 2 9 4 2 2" xfId="27595" xr:uid="{00000000-0005-0000-0000-0000661C0000}"/>
    <cellStyle name="Normal 2 2 2 2 9 4 3" xfId="19449" xr:uid="{00000000-0005-0000-0000-0000671C0000}"/>
    <cellStyle name="Normal 2 2 2 2 9 5" xfId="5660" xr:uid="{00000000-0005-0000-0000-0000681C0000}"/>
    <cellStyle name="Normal 2 2 2 2 9 5 2" xfId="13806" xr:uid="{00000000-0005-0000-0000-0000691C0000}"/>
    <cellStyle name="Normal 2 2 2 2 9 5 2 2" xfId="30102" xr:uid="{00000000-0005-0000-0000-00006A1C0000}"/>
    <cellStyle name="Normal 2 2 2 2 9 5 3" xfId="21956" xr:uid="{00000000-0005-0000-0000-00006B1C0000}"/>
    <cellStyle name="Normal 2 2 2 2 9 6" xfId="8507" xr:uid="{00000000-0005-0000-0000-00006C1C0000}"/>
    <cellStyle name="Normal 2 2 2 2 9 6 2" xfId="24803" xr:uid="{00000000-0005-0000-0000-00006D1C0000}"/>
    <cellStyle name="Normal 2 2 2 2 9 7" xfId="16657" xr:uid="{00000000-0005-0000-0000-00006E1C0000}"/>
    <cellStyle name="Normal 2 2 2 3" xfId="26" xr:uid="{00000000-0005-0000-0000-00006F1C0000}"/>
    <cellStyle name="Normal 2 2 2 3 10" xfId="2865" xr:uid="{00000000-0005-0000-0000-0000701C0000}"/>
    <cellStyle name="Normal 2 2 2 3 10 2" xfId="11011" xr:uid="{00000000-0005-0000-0000-0000711C0000}"/>
    <cellStyle name="Normal 2 2 2 3 10 2 2" xfId="27307" xr:uid="{00000000-0005-0000-0000-0000721C0000}"/>
    <cellStyle name="Normal 2 2 2 3 10 3" xfId="19161" xr:uid="{00000000-0005-0000-0000-0000731C0000}"/>
    <cellStyle name="Normal 2 2 2 3 11" xfId="5326" xr:uid="{00000000-0005-0000-0000-0000741C0000}"/>
    <cellStyle name="Normal 2 2 2 3 11 2" xfId="13472" xr:uid="{00000000-0005-0000-0000-0000751C0000}"/>
    <cellStyle name="Normal 2 2 2 3 11 2 2" xfId="29768" xr:uid="{00000000-0005-0000-0000-0000761C0000}"/>
    <cellStyle name="Normal 2 2 2 3 11 3" xfId="21622" xr:uid="{00000000-0005-0000-0000-0000771C0000}"/>
    <cellStyle name="Normal 2 2 2 3 12" xfId="8173" xr:uid="{00000000-0005-0000-0000-0000781C0000}"/>
    <cellStyle name="Normal 2 2 2 3 12 2" xfId="24469" xr:uid="{00000000-0005-0000-0000-0000791C0000}"/>
    <cellStyle name="Normal 2 2 2 3 13" xfId="16323" xr:uid="{00000000-0005-0000-0000-00007A1C0000}"/>
    <cellStyle name="Normal 2 2 2 3 2" xfId="48" xr:uid="{00000000-0005-0000-0000-00007B1C0000}"/>
    <cellStyle name="Normal 2 2 2 3 2 10" xfId="5348" xr:uid="{00000000-0005-0000-0000-00007C1C0000}"/>
    <cellStyle name="Normal 2 2 2 3 2 10 2" xfId="13494" xr:uid="{00000000-0005-0000-0000-00007D1C0000}"/>
    <cellStyle name="Normal 2 2 2 3 2 10 2 2" xfId="29790" xr:uid="{00000000-0005-0000-0000-00007E1C0000}"/>
    <cellStyle name="Normal 2 2 2 3 2 10 3" xfId="21644" xr:uid="{00000000-0005-0000-0000-00007F1C0000}"/>
    <cellStyle name="Normal 2 2 2 3 2 11" xfId="8195" xr:uid="{00000000-0005-0000-0000-0000801C0000}"/>
    <cellStyle name="Normal 2 2 2 3 2 11 2" xfId="24491" xr:uid="{00000000-0005-0000-0000-0000811C0000}"/>
    <cellStyle name="Normal 2 2 2 3 2 12" xfId="16345" xr:uid="{00000000-0005-0000-0000-0000821C0000}"/>
    <cellStyle name="Normal 2 2 2 3 2 2" xfId="92" xr:uid="{00000000-0005-0000-0000-0000831C0000}"/>
    <cellStyle name="Normal 2 2 2 3 2 2 10" xfId="8239" xr:uid="{00000000-0005-0000-0000-0000841C0000}"/>
    <cellStyle name="Normal 2 2 2 3 2 2 10 2" xfId="24535" xr:uid="{00000000-0005-0000-0000-0000851C0000}"/>
    <cellStyle name="Normal 2 2 2 3 2 2 11" xfId="16389" xr:uid="{00000000-0005-0000-0000-0000861C0000}"/>
    <cellStyle name="Normal 2 2 2 3 2 2 2" xfId="182" xr:uid="{00000000-0005-0000-0000-0000871C0000}"/>
    <cellStyle name="Normal 2 2 2 3 2 2 2 2" xfId="526" xr:uid="{00000000-0005-0000-0000-0000881C0000}"/>
    <cellStyle name="Normal 2 2 2 3 2 2 2 2 2" xfId="1232" xr:uid="{00000000-0005-0000-0000-0000891C0000}"/>
    <cellStyle name="Normal 2 2 2 3 2 2 2 2 2 2" xfId="2642" xr:uid="{00000000-0005-0000-0000-00008A1C0000}"/>
    <cellStyle name="Normal 2 2 2 3 2 2 2 2 2 2 2" xfId="5116" xr:uid="{00000000-0005-0000-0000-00008B1C0000}"/>
    <cellStyle name="Normal 2 2 2 3 2 2 2 2 2 2 2 2" xfId="13262" xr:uid="{00000000-0005-0000-0000-00008C1C0000}"/>
    <cellStyle name="Normal 2 2 2 3 2 2 2 2 2 2 2 2 2" xfId="29558" xr:uid="{00000000-0005-0000-0000-00008D1C0000}"/>
    <cellStyle name="Normal 2 2 2 3 2 2 2 2 2 2 2 3" xfId="21412" xr:uid="{00000000-0005-0000-0000-00008E1C0000}"/>
    <cellStyle name="Normal 2 2 2 3 2 2 2 2 2 2 3" xfId="7941" xr:uid="{00000000-0005-0000-0000-00008F1C0000}"/>
    <cellStyle name="Normal 2 2 2 3 2 2 2 2 2 2 3 2" xfId="16087" xr:uid="{00000000-0005-0000-0000-0000901C0000}"/>
    <cellStyle name="Normal 2 2 2 3 2 2 2 2 2 2 3 2 2" xfId="32383" xr:uid="{00000000-0005-0000-0000-0000911C0000}"/>
    <cellStyle name="Normal 2 2 2 3 2 2 2 2 2 2 3 3" xfId="24237" xr:uid="{00000000-0005-0000-0000-0000921C0000}"/>
    <cellStyle name="Normal 2 2 2 3 2 2 2 2 2 2 4" xfId="10788" xr:uid="{00000000-0005-0000-0000-0000931C0000}"/>
    <cellStyle name="Normal 2 2 2 3 2 2 2 2 2 2 4 2" xfId="27084" xr:uid="{00000000-0005-0000-0000-0000941C0000}"/>
    <cellStyle name="Normal 2 2 2 3 2 2 2 2 2 2 5" xfId="18938" xr:uid="{00000000-0005-0000-0000-0000951C0000}"/>
    <cellStyle name="Normal 2 2 2 3 2 2 2 2 2 3" xfId="3898" xr:uid="{00000000-0005-0000-0000-0000961C0000}"/>
    <cellStyle name="Normal 2 2 2 3 2 2 2 2 2 3 2" xfId="12044" xr:uid="{00000000-0005-0000-0000-0000971C0000}"/>
    <cellStyle name="Normal 2 2 2 3 2 2 2 2 2 3 2 2" xfId="28340" xr:uid="{00000000-0005-0000-0000-0000981C0000}"/>
    <cellStyle name="Normal 2 2 2 3 2 2 2 2 2 3 3" xfId="20194" xr:uid="{00000000-0005-0000-0000-0000991C0000}"/>
    <cellStyle name="Normal 2 2 2 3 2 2 2 2 2 4" xfId="6531" xr:uid="{00000000-0005-0000-0000-00009A1C0000}"/>
    <cellStyle name="Normal 2 2 2 3 2 2 2 2 2 4 2" xfId="14677" xr:uid="{00000000-0005-0000-0000-00009B1C0000}"/>
    <cellStyle name="Normal 2 2 2 3 2 2 2 2 2 4 2 2" xfId="30973" xr:uid="{00000000-0005-0000-0000-00009C1C0000}"/>
    <cellStyle name="Normal 2 2 2 3 2 2 2 2 2 4 3" xfId="22827" xr:uid="{00000000-0005-0000-0000-00009D1C0000}"/>
    <cellStyle name="Normal 2 2 2 3 2 2 2 2 2 5" xfId="9378" xr:uid="{00000000-0005-0000-0000-00009E1C0000}"/>
    <cellStyle name="Normal 2 2 2 3 2 2 2 2 2 5 2" xfId="25674" xr:uid="{00000000-0005-0000-0000-00009F1C0000}"/>
    <cellStyle name="Normal 2 2 2 3 2 2 2 2 2 6" xfId="17528" xr:uid="{00000000-0005-0000-0000-0000A01C0000}"/>
    <cellStyle name="Normal 2 2 2 3 2 2 2 2 3" xfId="1937" xr:uid="{00000000-0005-0000-0000-0000A11C0000}"/>
    <cellStyle name="Normal 2 2 2 3 2 2 2 2 3 2" xfId="4507" xr:uid="{00000000-0005-0000-0000-0000A21C0000}"/>
    <cellStyle name="Normal 2 2 2 3 2 2 2 2 3 2 2" xfId="12653" xr:uid="{00000000-0005-0000-0000-0000A31C0000}"/>
    <cellStyle name="Normal 2 2 2 3 2 2 2 2 3 2 2 2" xfId="28949" xr:uid="{00000000-0005-0000-0000-0000A41C0000}"/>
    <cellStyle name="Normal 2 2 2 3 2 2 2 2 3 2 3" xfId="20803" xr:uid="{00000000-0005-0000-0000-0000A51C0000}"/>
    <cellStyle name="Normal 2 2 2 3 2 2 2 2 3 3" xfId="7236" xr:uid="{00000000-0005-0000-0000-0000A61C0000}"/>
    <cellStyle name="Normal 2 2 2 3 2 2 2 2 3 3 2" xfId="15382" xr:uid="{00000000-0005-0000-0000-0000A71C0000}"/>
    <cellStyle name="Normal 2 2 2 3 2 2 2 2 3 3 2 2" xfId="31678" xr:uid="{00000000-0005-0000-0000-0000A81C0000}"/>
    <cellStyle name="Normal 2 2 2 3 2 2 2 2 3 3 3" xfId="23532" xr:uid="{00000000-0005-0000-0000-0000A91C0000}"/>
    <cellStyle name="Normal 2 2 2 3 2 2 2 2 3 4" xfId="10083" xr:uid="{00000000-0005-0000-0000-0000AA1C0000}"/>
    <cellStyle name="Normal 2 2 2 3 2 2 2 2 3 4 2" xfId="26379" xr:uid="{00000000-0005-0000-0000-0000AB1C0000}"/>
    <cellStyle name="Normal 2 2 2 3 2 2 2 2 3 5" xfId="18233" xr:uid="{00000000-0005-0000-0000-0000AC1C0000}"/>
    <cellStyle name="Normal 2 2 2 3 2 2 2 2 4" xfId="3289" xr:uid="{00000000-0005-0000-0000-0000AD1C0000}"/>
    <cellStyle name="Normal 2 2 2 3 2 2 2 2 4 2" xfId="11435" xr:uid="{00000000-0005-0000-0000-0000AE1C0000}"/>
    <cellStyle name="Normal 2 2 2 3 2 2 2 2 4 2 2" xfId="27731" xr:uid="{00000000-0005-0000-0000-0000AF1C0000}"/>
    <cellStyle name="Normal 2 2 2 3 2 2 2 2 4 3" xfId="19585" xr:uid="{00000000-0005-0000-0000-0000B01C0000}"/>
    <cellStyle name="Normal 2 2 2 3 2 2 2 2 5" xfId="5826" xr:uid="{00000000-0005-0000-0000-0000B11C0000}"/>
    <cellStyle name="Normal 2 2 2 3 2 2 2 2 5 2" xfId="13972" xr:uid="{00000000-0005-0000-0000-0000B21C0000}"/>
    <cellStyle name="Normal 2 2 2 3 2 2 2 2 5 2 2" xfId="30268" xr:uid="{00000000-0005-0000-0000-0000B31C0000}"/>
    <cellStyle name="Normal 2 2 2 3 2 2 2 2 5 3" xfId="22122" xr:uid="{00000000-0005-0000-0000-0000B41C0000}"/>
    <cellStyle name="Normal 2 2 2 3 2 2 2 2 6" xfId="8673" xr:uid="{00000000-0005-0000-0000-0000B51C0000}"/>
    <cellStyle name="Normal 2 2 2 3 2 2 2 2 6 2" xfId="24969" xr:uid="{00000000-0005-0000-0000-0000B61C0000}"/>
    <cellStyle name="Normal 2 2 2 3 2 2 2 2 7" xfId="16823" xr:uid="{00000000-0005-0000-0000-0000B71C0000}"/>
    <cellStyle name="Normal 2 2 2 3 2 2 2 3" xfId="888" xr:uid="{00000000-0005-0000-0000-0000B81C0000}"/>
    <cellStyle name="Normal 2 2 2 3 2 2 2 3 2" xfId="2298" xr:uid="{00000000-0005-0000-0000-0000B91C0000}"/>
    <cellStyle name="Normal 2 2 2 3 2 2 2 3 2 2" xfId="4820" xr:uid="{00000000-0005-0000-0000-0000BA1C0000}"/>
    <cellStyle name="Normal 2 2 2 3 2 2 2 3 2 2 2" xfId="12966" xr:uid="{00000000-0005-0000-0000-0000BB1C0000}"/>
    <cellStyle name="Normal 2 2 2 3 2 2 2 3 2 2 2 2" xfId="29262" xr:uid="{00000000-0005-0000-0000-0000BC1C0000}"/>
    <cellStyle name="Normal 2 2 2 3 2 2 2 3 2 2 3" xfId="21116" xr:uid="{00000000-0005-0000-0000-0000BD1C0000}"/>
    <cellStyle name="Normal 2 2 2 3 2 2 2 3 2 3" xfId="7597" xr:uid="{00000000-0005-0000-0000-0000BE1C0000}"/>
    <cellStyle name="Normal 2 2 2 3 2 2 2 3 2 3 2" xfId="15743" xr:uid="{00000000-0005-0000-0000-0000BF1C0000}"/>
    <cellStyle name="Normal 2 2 2 3 2 2 2 3 2 3 2 2" xfId="32039" xr:uid="{00000000-0005-0000-0000-0000C01C0000}"/>
    <cellStyle name="Normal 2 2 2 3 2 2 2 3 2 3 3" xfId="23893" xr:uid="{00000000-0005-0000-0000-0000C11C0000}"/>
    <cellStyle name="Normal 2 2 2 3 2 2 2 3 2 4" xfId="10444" xr:uid="{00000000-0005-0000-0000-0000C21C0000}"/>
    <cellStyle name="Normal 2 2 2 3 2 2 2 3 2 4 2" xfId="26740" xr:uid="{00000000-0005-0000-0000-0000C31C0000}"/>
    <cellStyle name="Normal 2 2 2 3 2 2 2 3 2 5" xfId="18594" xr:uid="{00000000-0005-0000-0000-0000C41C0000}"/>
    <cellStyle name="Normal 2 2 2 3 2 2 2 3 3" xfId="3602" xr:uid="{00000000-0005-0000-0000-0000C51C0000}"/>
    <cellStyle name="Normal 2 2 2 3 2 2 2 3 3 2" xfId="11748" xr:uid="{00000000-0005-0000-0000-0000C61C0000}"/>
    <cellStyle name="Normal 2 2 2 3 2 2 2 3 3 2 2" xfId="28044" xr:uid="{00000000-0005-0000-0000-0000C71C0000}"/>
    <cellStyle name="Normal 2 2 2 3 2 2 2 3 3 3" xfId="19898" xr:uid="{00000000-0005-0000-0000-0000C81C0000}"/>
    <cellStyle name="Normal 2 2 2 3 2 2 2 3 4" xfId="6187" xr:uid="{00000000-0005-0000-0000-0000C91C0000}"/>
    <cellStyle name="Normal 2 2 2 3 2 2 2 3 4 2" xfId="14333" xr:uid="{00000000-0005-0000-0000-0000CA1C0000}"/>
    <cellStyle name="Normal 2 2 2 3 2 2 2 3 4 2 2" xfId="30629" xr:uid="{00000000-0005-0000-0000-0000CB1C0000}"/>
    <cellStyle name="Normal 2 2 2 3 2 2 2 3 4 3" xfId="22483" xr:uid="{00000000-0005-0000-0000-0000CC1C0000}"/>
    <cellStyle name="Normal 2 2 2 3 2 2 2 3 5" xfId="9034" xr:uid="{00000000-0005-0000-0000-0000CD1C0000}"/>
    <cellStyle name="Normal 2 2 2 3 2 2 2 3 5 2" xfId="25330" xr:uid="{00000000-0005-0000-0000-0000CE1C0000}"/>
    <cellStyle name="Normal 2 2 2 3 2 2 2 3 6" xfId="17184" xr:uid="{00000000-0005-0000-0000-0000CF1C0000}"/>
    <cellStyle name="Normal 2 2 2 3 2 2 2 4" xfId="1593" xr:uid="{00000000-0005-0000-0000-0000D01C0000}"/>
    <cellStyle name="Normal 2 2 2 3 2 2 2 4 2" xfId="4211" xr:uid="{00000000-0005-0000-0000-0000D11C0000}"/>
    <cellStyle name="Normal 2 2 2 3 2 2 2 4 2 2" xfId="12357" xr:uid="{00000000-0005-0000-0000-0000D21C0000}"/>
    <cellStyle name="Normal 2 2 2 3 2 2 2 4 2 2 2" xfId="28653" xr:uid="{00000000-0005-0000-0000-0000D31C0000}"/>
    <cellStyle name="Normal 2 2 2 3 2 2 2 4 2 3" xfId="20507" xr:uid="{00000000-0005-0000-0000-0000D41C0000}"/>
    <cellStyle name="Normal 2 2 2 3 2 2 2 4 3" xfId="6892" xr:uid="{00000000-0005-0000-0000-0000D51C0000}"/>
    <cellStyle name="Normal 2 2 2 3 2 2 2 4 3 2" xfId="15038" xr:uid="{00000000-0005-0000-0000-0000D61C0000}"/>
    <cellStyle name="Normal 2 2 2 3 2 2 2 4 3 2 2" xfId="31334" xr:uid="{00000000-0005-0000-0000-0000D71C0000}"/>
    <cellStyle name="Normal 2 2 2 3 2 2 2 4 3 3" xfId="23188" xr:uid="{00000000-0005-0000-0000-0000D81C0000}"/>
    <cellStyle name="Normal 2 2 2 3 2 2 2 4 4" xfId="9739" xr:uid="{00000000-0005-0000-0000-0000D91C0000}"/>
    <cellStyle name="Normal 2 2 2 3 2 2 2 4 4 2" xfId="26035" xr:uid="{00000000-0005-0000-0000-0000DA1C0000}"/>
    <cellStyle name="Normal 2 2 2 3 2 2 2 4 5" xfId="17889" xr:uid="{00000000-0005-0000-0000-0000DB1C0000}"/>
    <cellStyle name="Normal 2 2 2 3 2 2 2 5" xfId="2993" xr:uid="{00000000-0005-0000-0000-0000DC1C0000}"/>
    <cellStyle name="Normal 2 2 2 3 2 2 2 5 2" xfId="11139" xr:uid="{00000000-0005-0000-0000-0000DD1C0000}"/>
    <cellStyle name="Normal 2 2 2 3 2 2 2 5 2 2" xfId="27435" xr:uid="{00000000-0005-0000-0000-0000DE1C0000}"/>
    <cellStyle name="Normal 2 2 2 3 2 2 2 5 3" xfId="19289" xr:uid="{00000000-0005-0000-0000-0000DF1C0000}"/>
    <cellStyle name="Normal 2 2 2 3 2 2 2 6" xfId="5482" xr:uid="{00000000-0005-0000-0000-0000E01C0000}"/>
    <cellStyle name="Normal 2 2 2 3 2 2 2 6 2" xfId="13628" xr:uid="{00000000-0005-0000-0000-0000E11C0000}"/>
    <cellStyle name="Normal 2 2 2 3 2 2 2 6 2 2" xfId="29924" xr:uid="{00000000-0005-0000-0000-0000E21C0000}"/>
    <cellStyle name="Normal 2 2 2 3 2 2 2 6 3" xfId="21778" xr:uid="{00000000-0005-0000-0000-0000E31C0000}"/>
    <cellStyle name="Normal 2 2 2 3 2 2 2 7" xfId="8329" xr:uid="{00000000-0005-0000-0000-0000E41C0000}"/>
    <cellStyle name="Normal 2 2 2 3 2 2 2 7 2" xfId="24625" xr:uid="{00000000-0005-0000-0000-0000E51C0000}"/>
    <cellStyle name="Normal 2 2 2 3 2 2 2 8" xfId="16479" xr:uid="{00000000-0005-0000-0000-0000E61C0000}"/>
    <cellStyle name="Normal 2 2 2 3 2 2 3" xfId="256" xr:uid="{00000000-0005-0000-0000-0000E71C0000}"/>
    <cellStyle name="Normal 2 2 2 3 2 2 3 2" xfId="600" xr:uid="{00000000-0005-0000-0000-0000E81C0000}"/>
    <cellStyle name="Normal 2 2 2 3 2 2 3 2 2" xfId="1306" xr:uid="{00000000-0005-0000-0000-0000E91C0000}"/>
    <cellStyle name="Normal 2 2 2 3 2 2 3 2 2 2" xfId="2716" xr:uid="{00000000-0005-0000-0000-0000EA1C0000}"/>
    <cellStyle name="Normal 2 2 2 3 2 2 3 2 2 2 2" xfId="5190" xr:uid="{00000000-0005-0000-0000-0000EB1C0000}"/>
    <cellStyle name="Normal 2 2 2 3 2 2 3 2 2 2 2 2" xfId="13336" xr:uid="{00000000-0005-0000-0000-0000EC1C0000}"/>
    <cellStyle name="Normal 2 2 2 3 2 2 3 2 2 2 2 2 2" xfId="29632" xr:uid="{00000000-0005-0000-0000-0000ED1C0000}"/>
    <cellStyle name="Normal 2 2 2 3 2 2 3 2 2 2 2 3" xfId="21486" xr:uid="{00000000-0005-0000-0000-0000EE1C0000}"/>
    <cellStyle name="Normal 2 2 2 3 2 2 3 2 2 2 3" xfId="8015" xr:uid="{00000000-0005-0000-0000-0000EF1C0000}"/>
    <cellStyle name="Normal 2 2 2 3 2 2 3 2 2 2 3 2" xfId="16161" xr:uid="{00000000-0005-0000-0000-0000F01C0000}"/>
    <cellStyle name="Normal 2 2 2 3 2 2 3 2 2 2 3 2 2" xfId="32457" xr:uid="{00000000-0005-0000-0000-0000F11C0000}"/>
    <cellStyle name="Normal 2 2 2 3 2 2 3 2 2 2 3 3" xfId="24311" xr:uid="{00000000-0005-0000-0000-0000F21C0000}"/>
    <cellStyle name="Normal 2 2 2 3 2 2 3 2 2 2 4" xfId="10862" xr:uid="{00000000-0005-0000-0000-0000F31C0000}"/>
    <cellStyle name="Normal 2 2 2 3 2 2 3 2 2 2 4 2" xfId="27158" xr:uid="{00000000-0005-0000-0000-0000F41C0000}"/>
    <cellStyle name="Normal 2 2 2 3 2 2 3 2 2 2 5" xfId="19012" xr:uid="{00000000-0005-0000-0000-0000F51C0000}"/>
    <cellStyle name="Normal 2 2 2 3 2 2 3 2 2 3" xfId="3972" xr:uid="{00000000-0005-0000-0000-0000F61C0000}"/>
    <cellStyle name="Normal 2 2 2 3 2 2 3 2 2 3 2" xfId="12118" xr:uid="{00000000-0005-0000-0000-0000F71C0000}"/>
    <cellStyle name="Normal 2 2 2 3 2 2 3 2 2 3 2 2" xfId="28414" xr:uid="{00000000-0005-0000-0000-0000F81C0000}"/>
    <cellStyle name="Normal 2 2 2 3 2 2 3 2 2 3 3" xfId="20268" xr:uid="{00000000-0005-0000-0000-0000F91C0000}"/>
    <cellStyle name="Normal 2 2 2 3 2 2 3 2 2 4" xfId="6605" xr:uid="{00000000-0005-0000-0000-0000FA1C0000}"/>
    <cellStyle name="Normal 2 2 2 3 2 2 3 2 2 4 2" xfId="14751" xr:uid="{00000000-0005-0000-0000-0000FB1C0000}"/>
    <cellStyle name="Normal 2 2 2 3 2 2 3 2 2 4 2 2" xfId="31047" xr:uid="{00000000-0005-0000-0000-0000FC1C0000}"/>
    <cellStyle name="Normal 2 2 2 3 2 2 3 2 2 4 3" xfId="22901" xr:uid="{00000000-0005-0000-0000-0000FD1C0000}"/>
    <cellStyle name="Normal 2 2 2 3 2 2 3 2 2 5" xfId="9452" xr:uid="{00000000-0005-0000-0000-0000FE1C0000}"/>
    <cellStyle name="Normal 2 2 2 3 2 2 3 2 2 5 2" xfId="25748" xr:uid="{00000000-0005-0000-0000-0000FF1C0000}"/>
    <cellStyle name="Normal 2 2 2 3 2 2 3 2 2 6" xfId="17602" xr:uid="{00000000-0005-0000-0000-0000001D0000}"/>
    <cellStyle name="Normal 2 2 2 3 2 2 3 2 3" xfId="2011" xr:uid="{00000000-0005-0000-0000-0000011D0000}"/>
    <cellStyle name="Normal 2 2 2 3 2 2 3 2 3 2" xfId="4581" xr:uid="{00000000-0005-0000-0000-0000021D0000}"/>
    <cellStyle name="Normal 2 2 2 3 2 2 3 2 3 2 2" xfId="12727" xr:uid="{00000000-0005-0000-0000-0000031D0000}"/>
    <cellStyle name="Normal 2 2 2 3 2 2 3 2 3 2 2 2" xfId="29023" xr:uid="{00000000-0005-0000-0000-0000041D0000}"/>
    <cellStyle name="Normal 2 2 2 3 2 2 3 2 3 2 3" xfId="20877" xr:uid="{00000000-0005-0000-0000-0000051D0000}"/>
    <cellStyle name="Normal 2 2 2 3 2 2 3 2 3 3" xfId="7310" xr:uid="{00000000-0005-0000-0000-0000061D0000}"/>
    <cellStyle name="Normal 2 2 2 3 2 2 3 2 3 3 2" xfId="15456" xr:uid="{00000000-0005-0000-0000-0000071D0000}"/>
    <cellStyle name="Normal 2 2 2 3 2 2 3 2 3 3 2 2" xfId="31752" xr:uid="{00000000-0005-0000-0000-0000081D0000}"/>
    <cellStyle name="Normal 2 2 2 3 2 2 3 2 3 3 3" xfId="23606" xr:uid="{00000000-0005-0000-0000-0000091D0000}"/>
    <cellStyle name="Normal 2 2 2 3 2 2 3 2 3 4" xfId="10157" xr:uid="{00000000-0005-0000-0000-00000A1D0000}"/>
    <cellStyle name="Normal 2 2 2 3 2 2 3 2 3 4 2" xfId="26453" xr:uid="{00000000-0005-0000-0000-00000B1D0000}"/>
    <cellStyle name="Normal 2 2 2 3 2 2 3 2 3 5" xfId="18307" xr:uid="{00000000-0005-0000-0000-00000C1D0000}"/>
    <cellStyle name="Normal 2 2 2 3 2 2 3 2 4" xfId="3363" xr:uid="{00000000-0005-0000-0000-00000D1D0000}"/>
    <cellStyle name="Normal 2 2 2 3 2 2 3 2 4 2" xfId="11509" xr:uid="{00000000-0005-0000-0000-00000E1D0000}"/>
    <cellStyle name="Normal 2 2 2 3 2 2 3 2 4 2 2" xfId="27805" xr:uid="{00000000-0005-0000-0000-00000F1D0000}"/>
    <cellStyle name="Normal 2 2 2 3 2 2 3 2 4 3" xfId="19659" xr:uid="{00000000-0005-0000-0000-0000101D0000}"/>
    <cellStyle name="Normal 2 2 2 3 2 2 3 2 5" xfId="5900" xr:uid="{00000000-0005-0000-0000-0000111D0000}"/>
    <cellStyle name="Normal 2 2 2 3 2 2 3 2 5 2" xfId="14046" xr:uid="{00000000-0005-0000-0000-0000121D0000}"/>
    <cellStyle name="Normal 2 2 2 3 2 2 3 2 5 2 2" xfId="30342" xr:uid="{00000000-0005-0000-0000-0000131D0000}"/>
    <cellStyle name="Normal 2 2 2 3 2 2 3 2 5 3" xfId="22196" xr:uid="{00000000-0005-0000-0000-0000141D0000}"/>
    <cellStyle name="Normal 2 2 2 3 2 2 3 2 6" xfId="8747" xr:uid="{00000000-0005-0000-0000-0000151D0000}"/>
    <cellStyle name="Normal 2 2 2 3 2 2 3 2 6 2" xfId="25043" xr:uid="{00000000-0005-0000-0000-0000161D0000}"/>
    <cellStyle name="Normal 2 2 2 3 2 2 3 2 7" xfId="16897" xr:uid="{00000000-0005-0000-0000-0000171D0000}"/>
    <cellStyle name="Normal 2 2 2 3 2 2 3 3" xfId="962" xr:uid="{00000000-0005-0000-0000-0000181D0000}"/>
    <cellStyle name="Normal 2 2 2 3 2 2 3 3 2" xfId="2372" xr:uid="{00000000-0005-0000-0000-0000191D0000}"/>
    <cellStyle name="Normal 2 2 2 3 2 2 3 3 2 2" xfId="4894" xr:uid="{00000000-0005-0000-0000-00001A1D0000}"/>
    <cellStyle name="Normal 2 2 2 3 2 2 3 3 2 2 2" xfId="13040" xr:uid="{00000000-0005-0000-0000-00001B1D0000}"/>
    <cellStyle name="Normal 2 2 2 3 2 2 3 3 2 2 2 2" xfId="29336" xr:uid="{00000000-0005-0000-0000-00001C1D0000}"/>
    <cellStyle name="Normal 2 2 2 3 2 2 3 3 2 2 3" xfId="21190" xr:uid="{00000000-0005-0000-0000-00001D1D0000}"/>
    <cellStyle name="Normal 2 2 2 3 2 2 3 3 2 3" xfId="7671" xr:uid="{00000000-0005-0000-0000-00001E1D0000}"/>
    <cellStyle name="Normal 2 2 2 3 2 2 3 3 2 3 2" xfId="15817" xr:uid="{00000000-0005-0000-0000-00001F1D0000}"/>
    <cellStyle name="Normal 2 2 2 3 2 2 3 3 2 3 2 2" xfId="32113" xr:uid="{00000000-0005-0000-0000-0000201D0000}"/>
    <cellStyle name="Normal 2 2 2 3 2 2 3 3 2 3 3" xfId="23967" xr:uid="{00000000-0005-0000-0000-0000211D0000}"/>
    <cellStyle name="Normal 2 2 2 3 2 2 3 3 2 4" xfId="10518" xr:uid="{00000000-0005-0000-0000-0000221D0000}"/>
    <cellStyle name="Normal 2 2 2 3 2 2 3 3 2 4 2" xfId="26814" xr:uid="{00000000-0005-0000-0000-0000231D0000}"/>
    <cellStyle name="Normal 2 2 2 3 2 2 3 3 2 5" xfId="18668" xr:uid="{00000000-0005-0000-0000-0000241D0000}"/>
    <cellStyle name="Normal 2 2 2 3 2 2 3 3 3" xfId="3676" xr:uid="{00000000-0005-0000-0000-0000251D0000}"/>
    <cellStyle name="Normal 2 2 2 3 2 2 3 3 3 2" xfId="11822" xr:uid="{00000000-0005-0000-0000-0000261D0000}"/>
    <cellStyle name="Normal 2 2 2 3 2 2 3 3 3 2 2" xfId="28118" xr:uid="{00000000-0005-0000-0000-0000271D0000}"/>
    <cellStyle name="Normal 2 2 2 3 2 2 3 3 3 3" xfId="19972" xr:uid="{00000000-0005-0000-0000-0000281D0000}"/>
    <cellStyle name="Normal 2 2 2 3 2 2 3 3 4" xfId="6261" xr:uid="{00000000-0005-0000-0000-0000291D0000}"/>
    <cellStyle name="Normal 2 2 2 3 2 2 3 3 4 2" xfId="14407" xr:uid="{00000000-0005-0000-0000-00002A1D0000}"/>
    <cellStyle name="Normal 2 2 2 3 2 2 3 3 4 2 2" xfId="30703" xr:uid="{00000000-0005-0000-0000-00002B1D0000}"/>
    <cellStyle name="Normal 2 2 2 3 2 2 3 3 4 3" xfId="22557" xr:uid="{00000000-0005-0000-0000-00002C1D0000}"/>
    <cellStyle name="Normal 2 2 2 3 2 2 3 3 5" xfId="9108" xr:uid="{00000000-0005-0000-0000-00002D1D0000}"/>
    <cellStyle name="Normal 2 2 2 3 2 2 3 3 5 2" xfId="25404" xr:uid="{00000000-0005-0000-0000-00002E1D0000}"/>
    <cellStyle name="Normal 2 2 2 3 2 2 3 3 6" xfId="17258" xr:uid="{00000000-0005-0000-0000-00002F1D0000}"/>
    <cellStyle name="Normal 2 2 2 3 2 2 3 4" xfId="1667" xr:uid="{00000000-0005-0000-0000-0000301D0000}"/>
    <cellStyle name="Normal 2 2 2 3 2 2 3 4 2" xfId="4285" xr:uid="{00000000-0005-0000-0000-0000311D0000}"/>
    <cellStyle name="Normal 2 2 2 3 2 2 3 4 2 2" xfId="12431" xr:uid="{00000000-0005-0000-0000-0000321D0000}"/>
    <cellStyle name="Normal 2 2 2 3 2 2 3 4 2 2 2" xfId="28727" xr:uid="{00000000-0005-0000-0000-0000331D0000}"/>
    <cellStyle name="Normal 2 2 2 3 2 2 3 4 2 3" xfId="20581" xr:uid="{00000000-0005-0000-0000-0000341D0000}"/>
    <cellStyle name="Normal 2 2 2 3 2 2 3 4 3" xfId="6966" xr:uid="{00000000-0005-0000-0000-0000351D0000}"/>
    <cellStyle name="Normal 2 2 2 3 2 2 3 4 3 2" xfId="15112" xr:uid="{00000000-0005-0000-0000-0000361D0000}"/>
    <cellStyle name="Normal 2 2 2 3 2 2 3 4 3 2 2" xfId="31408" xr:uid="{00000000-0005-0000-0000-0000371D0000}"/>
    <cellStyle name="Normal 2 2 2 3 2 2 3 4 3 3" xfId="23262" xr:uid="{00000000-0005-0000-0000-0000381D0000}"/>
    <cellStyle name="Normal 2 2 2 3 2 2 3 4 4" xfId="9813" xr:uid="{00000000-0005-0000-0000-0000391D0000}"/>
    <cellStyle name="Normal 2 2 2 3 2 2 3 4 4 2" xfId="26109" xr:uid="{00000000-0005-0000-0000-00003A1D0000}"/>
    <cellStyle name="Normal 2 2 2 3 2 2 3 4 5" xfId="17963" xr:uid="{00000000-0005-0000-0000-00003B1D0000}"/>
    <cellStyle name="Normal 2 2 2 3 2 2 3 5" xfId="3067" xr:uid="{00000000-0005-0000-0000-00003C1D0000}"/>
    <cellStyle name="Normal 2 2 2 3 2 2 3 5 2" xfId="11213" xr:uid="{00000000-0005-0000-0000-00003D1D0000}"/>
    <cellStyle name="Normal 2 2 2 3 2 2 3 5 2 2" xfId="27509" xr:uid="{00000000-0005-0000-0000-00003E1D0000}"/>
    <cellStyle name="Normal 2 2 2 3 2 2 3 5 3" xfId="19363" xr:uid="{00000000-0005-0000-0000-00003F1D0000}"/>
    <cellStyle name="Normal 2 2 2 3 2 2 3 6" xfId="5556" xr:uid="{00000000-0005-0000-0000-0000401D0000}"/>
    <cellStyle name="Normal 2 2 2 3 2 2 3 6 2" xfId="13702" xr:uid="{00000000-0005-0000-0000-0000411D0000}"/>
    <cellStyle name="Normal 2 2 2 3 2 2 3 6 2 2" xfId="29998" xr:uid="{00000000-0005-0000-0000-0000421D0000}"/>
    <cellStyle name="Normal 2 2 2 3 2 2 3 6 3" xfId="21852" xr:uid="{00000000-0005-0000-0000-0000431D0000}"/>
    <cellStyle name="Normal 2 2 2 3 2 2 3 7" xfId="8403" xr:uid="{00000000-0005-0000-0000-0000441D0000}"/>
    <cellStyle name="Normal 2 2 2 3 2 2 3 7 2" xfId="24699" xr:uid="{00000000-0005-0000-0000-0000451D0000}"/>
    <cellStyle name="Normal 2 2 2 3 2 2 3 8" xfId="16553" xr:uid="{00000000-0005-0000-0000-0000461D0000}"/>
    <cellStyle name="Normal 2 2 2 3 2 2 4" xfId="346" xr:uid="{00000000-0005-0000-0000-0000471D0000}"/>
    <cellStyle name="Normal 2 2 2 3 2 2 4 2" xfId="690" xr:uid="{00000000-0005-0000-0000-0000481D0000}"/>
    <cellStyle name="Normal 2 2 2 3 2 2 4 2 2" xfId="1396" xr:uid="{00000000-0005-0000-0000-0000491D0000}"/>
    <cellStyle name="Normal 2 2 2 3 2 2 4 2 2 2" xfId="2806" xr:uid="{00000000-0005-0000-0000-00004A1D0000}"/>
    <cellStyle name="Normal 2 2 2 3 2 2 4 2 2 2 2" xfId="5264" xr:uid="{00000000-0005-0000-0000-00004B1D0000}"/>
    <cellStyle name="Normal 2 2 2 3 2 2 4 2 2 2 2 2" xfId="13410" xr:uid="{00000000-0005-0000-0000-00004C1D0000}"/>
    <cellStyle name="Normal 2 2 2 3 2 2 4 2 2 2 2 2 2" xfId="29706" xr:uid="{00000000-0005-0000-0000-00004D1D0000}"/>
    <cellStyle name="Normal 2 2 2 3 2 2 4 2 2 2 2 3" xfId="21560" xr:uid="{00000000-0005-0000-0000-00004E1D0000}"/>
    <cellStyle name="Normal 2 2 2 3 2 2 4 2 2 2 3" xfId="8105" xr:uid="{00000000-0005-0000-0000-00004F1D0000}"/>
    <cellStyle name="Normal 2 2 2 3 2 2 4 2 2 2 3 2" xfId="16251" xr:uid="{00000000-0005-0000-0000-0000501D0000}"/>
    <cellStyle name="Normal 2 2 2 3 2 2 4 2 2 2 3 2 2" xfId="32547" xr:uid="{00000000-0005-0000-0000-0000511D0000}"/>
    <cellStyle name="Normal 2 2 2 3 2 2 4 2 2 2 3 3" xfId="24401" xr:uid="{00000000-0005-0000-0000-0000521D0000}"/>
    <cellStyle name="Normal 2 2 2 3 2 2 4 2 2 2 4" xfId="10952" xr:uid="{00000000-0005-0000-0000-0000531D0000}"/>
    <cellStyle name="Normal 2 2 2 3 2 2 4 2 2 2 4 2" xfId="27248" xr:uid="{00000000-0005-0000-0000-0000541D0000}"/>
    <cellStyle name="Normal 2 2 2 3 2 2 4 2 2 2 5" xfId="19102" xr:uid="{00000000-0005-0000-0000-0000551D0000}"/>
    <cellStyle name="Normal 2 2 2 3 2 2 4 2 2 3" xfId="4046" xr:uid="{00000000-0005-0000-0000-0000561D0000}"/>
    <cellStyle name="Normal 2 2 2 3 2 2 4 2 2 3 2" xfId="12192" xr:uid="{00000000-0005-0000-0000-0000571D0000}"/>
    <cellStyle name="Normal 2 2 2 3 2 2 4 2 2 3 2 2" xfId="28488" xr:uid="{00000000-0005-0000-0000-0000581D0000}"/>
    <cellStyle name="Normal 2 2 2 3 2 2 4 2 2 3 3" xfId="20342" xr:uid="{00000000-0005-0000-0000-0000591D0000}"/>
    <cellStyle name="Normal 2 2 2 3 2 2 4 2 2 4" xfId="6695" xr:uid="{00000000-0005-0000-0000-00005A1D0000}"/>
    <cellStyle name="Normal 2 2 2 3 2 2 4 2 2 4 2" xfId="14841" xr:uid="{00000000-0005-0000-0000-00005B1D0000}"/>
    <cellStyle name="Normal 2 2 2 3 2 2 4 2 2 4 2 2" xfId="31137" xr:uid="{00000000-0005-0000-0000-00005C1D0000}"/>
    <cellStyle name="Normal 2 2 2 3 2 2 4 2 2 4 3" xfId="22991" xr:uid="{00000000-0005-0000-0000-00005D1D0000}"/>
    <cellStyle name="Normal 2 2 2 3 2 2 4 2 2 5" xfId="9542" xr:uid="{00000000-0005-0000-0000-00005E1D0000}"/>
    <cellStyle name="Normal 2 2 2 3 2 2 4 2 2 5 2" xfId="25838" xr:uid="{00000000-0005-0000-0000-00005F1D0000}"/>
    <cellStyle name="Normal 2 2 2 3 2 2 4 2 2 6" xfId="17692" xr:uid="{00000000-0005-0000-0000-0000601D0000}"/>
    <cellStyle name="Normal 2 2 2 3 2 2 4 2 3" xfId="2101" xr:uid="{00000000-0005-0000-0000-0000611D0000}"/>
    <cellStyle name="Normal 2 2 2 3 2 2 4 2 3 2" xfId="4655" xr:uid="{00000000-0005-0000-0000-0000621D0000}"/>
    <cellStyle name="Normal 2 2 2 3 2 2 4 2 3 2 2" xfId="12801" xr:uid="{00000000-0005-0000-0000-0000631D0000}"/>
    <cellStyle name="Normal 2 2 2 3 2 2 4 2 3 2 2 2" xfId="29097" xr:uid="{00000000-0005-0000-0000-0000641D0000}"/>
    <cellStyle name="Normal 2 2 2 3 2 2 4 2 3 2 3" xfId="20951" xr:uid="{00000000-0005-0000-0000-0000651D0000}"/>
    <cellStyle name="Normal 2 2 2 3 2 2 4 2 3 3" xfId="7400" xr:uid="{00000000-0005-0000-0000-0000661D0000}"/>
    <cellStyle name="Normal 2 2 2 3 2 2 4 2 3 3 2" xfId="15546" xr:uid="{00000000-0005-0000-0000-0000671D0000}"/>
    <cellStyle name="Normal 2 2 2 3 2 2 4 2 3 3 2 2" xfId="31842" xr:uid="{00000000-0005-0000-0000-0000681D0000}"/>
    <cellStyle name="Normal 2 2 2 3 2 2 4 2 3 3 3" xfId="23696" xr:uid="{00000000-0005-0000-0000-0000691D0000}"/>
    <cellStyle name="Normal 2 2 2 3 2 2 4 2 3 4" xfId="10247" xr:uid="{00000000-0005-0000-0000-00006A1D0000}"/>
    <cellStyle name="Normal 2 2 2 3 2 2 4 2 3 4 2" xfId="26543" xr:uid="{00000000-0005-0000-0000-00006B1D0000}"/>
    <cellStyle name="Normal 2 2 2 3 2 2 4 2 3 5" xfId="18397" xr:uid="{00000000-0005-0000-0000-00006C1D0000}"/>
    <cellStyle name="Normal 2 2 2 3 2 2 4 2 4" xfId="3437" xr:uid="{00000000-0005-0000-0000-00006D1D0000}"/>
    <cellStyle name="Normal 2 2 2 3 2 2 4 2 4 2" xfId="11583" xr:uid="{00000000-0005-0000-0000-00006E1D0000}"/>
    <cellStyle name="Normal 2 2 2 3 2 2 4 2 4 2 2" xfId="27879" xr:uid="{00000000-0005-0000-0000-00006F1D0000}"/>
    <cellStyle name="Normal 2 2 2 3 2 2 4 2 4 3" xfId="19733" xr:uid="{00000000-0005-0000-0000-0000701D0000}"/>
    <cellStyle name="Normal 2 2 2 3 2 2 4 2 5" xfId="5990" xr:uid="{00000000-0005-0000-0000-0000711D0000}"/>
    <cellStyle name="Normal 2 2 2 3 2 2 4 2 5 2" xfId="14136" xr:uid="{00000000-0005-0000-0000-0000721D0000}"/>
    <cellStyle name="Normal 2 2 2 3 2 2 4 2 5 2 2" xfId="30432" xr:uid="{00000000-0005-0000-0000-0000731D0000}"/>
    <cellStyle name="Normal 2 2 2 3 2 2 4 2 5 3" xfId="22286" xr:uid="{00000000-0005-0000-0000-0000741D0000}"/>
    <cellStyle name="Normal 2 2 2 3 2 2 4 2 6" xfId="8837" xr:uid="{00000000-0005-0000-0000-0000751D0000}"/>
    <cellStyle name="Normal 2 2 2 3 2 2 4 2 6 2" xfId="25133" xr:uid="{00000000-0005-0000-0000-0000761D0000}"/>
    <cellStyle name="Normal 2 2 2 3 2 2 4 2 7" xfId="16987" xr:uid="{00000000-0005-0000-0000-0000771D0000}"/>
    <cellStyle name="Normal 2 2 2 3 2 2 4 3" xfId="1052" xr:uid="{00000000-0005-0000-0000-0000781D0000}"/>
    <cellStyle name="Normal 2 2 2 3 2 2 4 3 2" xfId="2462" xr:uid="{00000000-0005-0000-0000-0000791D0000}"/>
    <cellStyle name="Normal 2 2 2 3 2 2 4 3 2 2" xfId="4968" xr:uid="{00000000-0005-0000-0000-00007A1D0000}"/>
    <cellStyle name="Normal 2 2 2 3 2 2 4 3 2 2 2" xfId="13114" xr:uid="{00000000-0005-0000-0000-00007B1D0000}"/>
    <cellStyle name="Normal 2 2 2 3 2 2 4 3 2 2 2 2" xfId="29410" xr:uid="{00000000-0005-0000-0000-00007C1D0000}"/>
    <cellStyle name="Normal 2 2 2 3 2 2 4 3 2 2 3" xfId="21264" xr:uid="{00000000-0005-0000-0000-00007D1D0000}"/>
    <cellStyle name="Normal 2 2 2 3 2 2 4 3 2 3" xfId="7761" xr:uid="{00000000-0005-0000-0000-00007E1D0000}"/>
    <cellStyle name="Normal 2 2 2 3 2 2 4 3 2 3 2" xfId="15907" xr:uid="{00000000-0005-0000-0000-00007F1D0000}"/>
    <cellStyle name="Normal 2 2 2 3 2 2 4 3 2 3 2 2" xfId="32203" xr:uid="{00000000-0005-0000-0000-0000801D0000}"/>
    <cellStyle name="Normal 2 2 2 3 2 2 4 3 2 3 3" xfId="24057" xr:uid="{00000000-0005-0000-0000-0000811D0000}"/>
    <cellStyle name="Normal 2 2 2 3 2 2 4 3 2 4" xfId="10608" xr:uid="{00000000-0005-0000-0000-0000821D0000}"/>
    <cellStyle name="Normal 2 2 2 3 2 2 4 3 2 4 2" xfId="26904" xr:uid="{00000000-0005-0000-0000-0000831D0000}"/>
    <cellStyle name="Normal 2 2 2 3 2 2 4 3 2 5" xfId="18758" xr:uid="{00000000-0005-0000-0000-0000841D0000}"/>
    <cellStyle name="Normal 2 2 2 3 2 2 4 3 3" xfId="3750" xr:uid="{00000000-0005-0000-0000-0000851D0000}"/>
    <cellStyle name="Normal 2 2 2 3 2 2 4 3 3 2" xfId="11896" xr:uid="{00000000-0005-0000-0000-0000861D0000}"/>
    <cellStyle name="Normal 2 2 2 3 2 2 4 3 3 2 2" xfId="28192" xr:uid="{00000000-0005-0000-0000-0000871D0000}"/>
    <cellStyle name="Normal 2 2 2 3 2 2 4 3 3 3" xfId="20046" xr:uid="{00000000-0005-0000-0000-0000881D0000}"/>
    <cellStyle name="Normal 2 2 2 3 2 2 4 3 4" xfId="6351" xr:uid="{00000000-0005-0000-0000-0000891D0000}"/>
    <cellStyle name="Normal 2 2 2 3 2 2 4 3 4 2" xfId="14497" xr:uid="{00000000-0005-0000-0000-00008A1D0000}"/>
    <cellStyle name="Normal 2 2 2 3 2 2 4 3 4 2 2" xfId="30793" xr:uid="{00000000-0005-0000-0000-00008B1D0000}"/>
    <cellStyle name="Normal 2 2 2 3 2 2 4 3 4 3" xfId="22647" xr:uid="{00000000-0005-0000-0000-00008C1D0000}"/>
    <cellStyle name="Normal 2 2 2 3 2 2 4 3 5" xfId="9198" xr:uid="{00000000-0005-0000-0000-00008D1D0000}"/>
    <cellStyle name="Normal 2 2 2 3 2 2 4 3 5 2" xfId="25494" xr:uid="{00000000-0005-0000-0000-00008E1D0000}"/>
    <cellStyle name="Normal 2 2 2 3 2 2 4 3 6" xfId="17348" xr:uid="{00000000-0005-0000-0000-00008F1D0000}"/>
    <cellStyle name="Normal 2 2 2 3 2 2 4 4" xfId="1757" xr:uid="{00000000-0005-0000-0000-0000901D0000}"/>
    <cellStyle name="Normal 2 2 2 3 2 2 4 4 2" xfId="4359" xr:uid="{00000000-0005-0000-0000-0000911D0000}"/>
    <cellStyle name="Normal 2 2 2 3 2 2 4 4 2 2" xfId="12505" xr:uid="{00000000-0005-0000-0000-0000921D0000}"/>
    <cellStyle name="Normal 2 2 2 3 2 2 4 4 2 2 2" xfId="28801" xr:uid="{00000000-0005-0000-0000-0000931D0000}"/>
    <cellStyle name="Normal 2 2 2 3 2 2 4 4 2 3" xfId="20655" xr:uid="{00000000-0005-0000-0000-0000941D0000}"/>
    <cellStyle name="Normal 2 2 2 3 2 2 4 4 3" xfId="7056" xr:uid="{00000000-0005-0000-0000-0000951D0000}"/>
    <cellStyle name="Normal 2 2 2 3 2 2 4 4 3 2" xfId="15202" xr:uid="{00000000-0005-0000-0000-0000961D0000}"/>
    <cellStyle name="Normal 2 2 2 3 2 2 4 4 3 2 2" xfId="31498" xr:uid="{00000000-0005-0000-0000-0000971D0000}"/>
    <cellStyle name="Normal 2 2 2 3 2 2 4 4 3 3" xfId="23352" xr:uid="{00000000-0005-0000-0000-0000981D0000}"/>
    <cellStyle name="Normal 2 2 2 3 2 2 4 4 4" xfId="9903" xr:uid="{00000000-0005-0000-0000-0000991D0000}"/>
    <cellStyle name="Normal 2 2 2 3 2 2 4 4 4 2" xfId="26199" xr:uid="{00000000-0005-0000-0000-00009A1D0000}"/>
    <cellStyle name="Normal 2 2 2 3 2 2 4 4 5" xfId="18053" xr:uid="{00000000-0005-0000-0000-00009B1D0000}"/>
    <cellStyle name="Normal 2 2 2 3 2 2 4 5" xfId="3141" xr:uid="{00000000-0005-0000-0000-00009C1D0000}"/>
    <cellStyle name="Normal 2 2 2 3 2 2 4 5 2" xfId="11287" xr:uid="{00000000-0005-0000-0000-00009D1D0000}"/>
    <cellStyle name="Normal 2 2 2 3 2 2 4 5 2 2" xfId="27583" xr:uid="{00000000-0005-0000-0000-00009E1D0000}"/>
    <cellStyle name="Normal 2 2 2 3 2 2 4 5 3" xfId="19437" xr:uid="{00000000-0005-0000-0000-00009F1D0000}"/>
    <cellStyle name="Normal 2 2 2 3 2 2 4 6" xfId="5646" xr:uid="{00000000-0005-0000-0000-0000A01D0000}"/>
    <cellStyle name="Normal 2 2 2 3 2 2 4 6 2" xfId="13792" xr:uid="{00000000-0005-0000-0000-0000A11D0000}"/>
    <cellStyle name="Normal 2 2 2 3 2 2 4 6 2 2" xfId="30088" xr:uid="{00000000-0005-0000-0000-0000A21D0000}"/>
    <cellStyle name="Normal 2 2 2 3 2 2 4 6 3" xfId="21942" xr:uid="{00000000-0005-0000-0000-0000A31D0000}"/>
    <cellStyle name="Normal 2 2 2 3 2 2 4 7" xfId="8493" xr:uid="{00000000-0005-0000-0000-0000A41D0000}"/>
    <cellStyle name="Normal 2 2 2 3 2 2 4 7 2" xfId="24789" xr:uid="{00000000-0005-0000-0000-0000A51D0000}"/>
    <cellStyle name="Normal 2 2 2 3 2 2 4 8" xfId="16643" xr:uid="{00000000-0005-0000-0000-0000A61D0000}"/>
    <cellStyle name="Normal 2 2 2 3 2 2 5" xfId="436" xr:uid="{00000000-0005-0000-0000-0000A71D0000}"/>
    <cellStyle name="Normal 2 2 2 3 2 2 5 2" xfId="1142" xr:uid="{00000000-0005-0000-0000-0000A81D0000}"/>
    <cellStyle name="Normal 2 2 2 3 2 2 5 2 2" xfId="2552" xr:uid="{00000000-0005-0000-0000-0000A91D0000}"/>
    <cellStyle name="Normal 2 2 2 3 2 2 5 2 2 2" xfId="5042" xr:uid="{00000000-0005-0000-0000-0000AA1D0000}"/>
    <cellStyle name="Normal 2 2 2 3 2 2 5 2 2 2 2" xfId="13188" xr:uid="{00000000-0005-0000-0000-0000AB1D0000}"/>
    <cellStyle name="Normal 2 2 2 3 2 2 5 2 2 2 2 2" xfId="29484" xr:uid="{00000000-0005-0000-0000-0000AC1D0000}"/>
    <cellStyle name="Normal 2 2 2 3 2 2 5 2 2 2 3" xfId="21338" xr:uid="{00000000-0005-0000-0000-0000AD1D0000}"/>
    <cellStyle name="Normal 2 2 2 3 2 2 5 2 2 3" xfId="7851" xr:uid="{00000000-0005-0000-0000-0000AE1D0000}"/>
    <cellStyle name="Normal 2 2 2 3 2 2 5 2 2 3 2" xfId="15997" xr:uid="{00000000-0005-0000-0000-0000AF1D0000}"/>
    <cellStyle name="Normal 2 2 2 3 2 2 5 2 2 3 2 2" xfId="32293" xr:uid="{00000000-0005-0000-0000-0000B01D0000}"/>
    <cellStyle name="Normal 2 2 2 3 2 2 5 2 2 3 3" xfId="24147" xr:uid="{00000000-0005-0000-0000-0000B11D0000}"/>
    <cellStyle name="Normal 2 2 2 3 2 2 5 2 2 4" xfId="10698" xr:uid="{00000000-0005-0000-0000-0000B21D0000}"/>
    <cellStyle name="Normal 2 2 2 3 2 2 5 2 2 4 2" xfId="26994" xr:uid="{00000000-0005-0000-0000-0000B31D0000}"/>
    <cellStyle name="Normal 2 2 2 3 2 2 5 2 2 5" xfId="18848" xr:uid="{00000000-0005-0000-0000-0000B41D0000}"/>
    <cellStyle name="Normal 2 2 2 3 2 2 5 2 3" xfId="3824" xr:uid="{00000000-0005-0000-0000-0000B51D0000}"/>
    <cellStyle name="Normal 2 2 2 3 2 2 5 2 3 2" xfId="11970" xr:uid="{00000000-0005-0000-0000-0000B61D0000}"/>
    <cellStyle name="Normal 2 2 2 3 2 2 5 2 3 2 2" xfId="28266" xr:uid="{00000000-0005-0000-0000-0000B71D0000}"/>
    <cellStyle name="Normal 2 2 2 3 2 2 5 2 3 3" xfId="20120" xr:uid="{00000000-0005-0000-0000-0000B81D0000}"/>
    <cellStyle name="Normal 2 2 2 3 2 2 5 2 4" xfId="6441" xr:uid="{00000000-0005-0000-0000-0000B91D0000}"/>
    <cellStyle name="Normal 2 2 2 3 2 2 5 2 4 2" xfId="14587" xr:uid="{00000000-0005-0000-0000-0000BA1D0000}"/>
    <cellStyle name="Normal 2 2 2 3 2 2 5 2 4 2 2" xfId="30883" xr:uid="{00000000-0005-0000-0000-0000BB1D0000}"/>
    <cellStyle name="Normal 2 2 2 3 2 2 5 2 4 3" xfId="22737" xr:uid="{00000000-0005-0000-0000-0000BC1D0000}"/>
    <cellStyle name="Normal 2 2 2 3 2 2 5 2 5" xfId="9288" xr:uid="{00000000-0005-0000-0000-0000BD1D0000}"/>
    <cellStyle name="Normal 2 2 2 3 2 2 5 2 5 2" xfId="25584" xr:uid="{00000000-0005-0000-0000-0000BE1D0000}"/>
    <cellStyle name="Normal 2 2 2 3 2 2 5 2 6" xfId="17438" xr:uid="{00000000-0005-0000-0000-0000BF1D0000}"/>
    <cellStyle name="Normal 2 2 2 3 2 2 5 3" xfId="1847" xr:uid="{00000000-0005-0000-0000-0000C01D0000}"/>
    <cellStyle name="Normal 2 2 2 3 2 2 5 3 2" xfId="4433" xr:uid="{00000000-0005-0000-0000-0000C11D0000}"/>
    <cellStyle name="Normal 2 2 2 3 2 2 5 3 2 2" xfId="12579" xr:uid="{00000000-0005-0000-0000-0000C21D0000}"/>
    <cellStyle name="Normal 2 2 2 3 2 2 5 3 2 2 2" xfId="28875" xr:uid="{00000000-0005-0000-0000-0000C31D0000}"/>
    <cellStyle name="Normal 2 2 2 3 2 2 5 3 2 3" xfId="20729" xr:uid="{00000000-0005-0000-0000-0000C41D0000}"/>
    <cellStyle name="Normal 2 2 2 3 2 2 5 3 3" xfId="7146" xr:uid="{00000000-0005-0000-0000-0000C51D0000}"/>
    <cellStyle name="Normal 2 2 2 3 2 2 5 3 3 2" xfId="15292" xr:uid="{00000000-0005-0000-0000-0000C61D0000}"/>
    <cellStyle name="Normal 2 2 2 3 2 2 5 3 3 2 2" xfId="31588" xr:uid="{00000000-0005-0000-0000-0000C71D0000}"/>
    <cellStyle name="Normal 2 2 2 3 2 2 5 3 3 3" xfId="23442" xr:uid="{00000000-0005-0000-0000-0000C81D0000}"/>
    <cellStyle name="Normal 2 2 2 3 2 2 5 3 4" xfId="9993" xr:uid="{00000000-0005-0000-0000-0000C91D0000}"/>
    <cellStyle name="Normal 2 2 2 3 2 2 5 3 4 2" xfId="26289" xr:uid="{00000000-0005-0000-0000-0000CA1D0000}"/>
    <cellStyle name="Normal 2 2 2 3 2 2 5 3 5" xfId="18143" xr:uid="{00000000-0005-0000-0000-0000CB1D0000}"/>
    <cellStyle name="Normal 2 2 2 3 2 2 5 4" xfId="3215" xr:uid="{00000000-0005-0000-0000-0000CC1D0000}"/>
    <cellStyle name="Normal 2 2 2 3 2 2 5 4 2" xfId="11361" xr:uid="{00000000-0005-0000-0000-0000CD1D0000}"/>
    <cellStyle name="Normal 2 2 2 3 2 2 5 4 2 2" xfId="27657" xr:uid="{00000000-0005-0000-0000-0000CE1D0000}"/>
    <cellStyle name="Normal 2 2 2 3 2 2 5 4 3" xfId="19511" xr:uid="{00000000-0005-0000-0000-0000CF1D0000}"/>
    <cellStyle name="Normal 2 2 2 3 2 2 5 5" xfId="5736" xr:uid="{00000000-0005-0000-0000-0000D01D0000}"/>
    <cellStyle name="Normal 2 2 2 3 2 2 5 5 2" xfId="13882" xr:uid="{00000000-0005-0000-0000-0000D11D0000}"/>
    <cellStyle name="Normal 2 2 2 3 2 2 5 5 2 2" xfId="30178" xr:uid="{00000000-0005-0000-0000-0000D21D0000}"/>
    <cellStyle name="Normal 2 2 2 3 2 2 5 5 3" xfId="22032" xr:uid="{00000000-0005-0000-0000-0000D31D0000}"/>
    <cellStyle name="Normal 2 2 2 3 2 2 5 6" xfId="8583" xr:uid="{00000000-0005-0000-0000-0000D41D0000}"/>
    <cellStyle name="Normal 2 2 2 3 2 2 5 6 2" xfId="24879" xr:uid="{00000000-0005-0000-0000-0000D51D0000}"/>
    <cellStyle name="Normal 2 2 2 3 2 2 5 7" xfId="16733" xr:uid="{00000000-0005-0000-0000-0000D61D0000}"/>
    <cellStyle name="Normal 2 2 2 3 2 2 6" xfId="798" xr:uid="{00000000-0005-0000-0000-0000D71D0000}"/>
    <cellStyle name="Normal 2 2 2 3 2 2 6 2" xfId="2208" xr:uid="{00000000-0005-0000-0000-0000D81D0000}"/>
    <cellStyle name="Normal 2 2 2 3 2 2 6 2 2" xfId="4746" xr:uid="{00000000-0005-0000-0000-0000D91D0000}"/>
    <cellStyle name="Normal 2 2 2 3 2 2 6 2 2 2" xfId="12892" xr:uid="{00000000-0005-0000-0000-0000DA1D0000}"/>
    <cellStyle name="Normal 2 2 2 3 2 2 6 2 2 2 2" xfId="29188" xr:uid="{00000000-0005-0000-0000-0000DB1D0000}"/>
    <cellStyle name="Normal 2 2 2 3 2 2 6 2 2 3" xfId="21042" xr:uid="{00000000-0005-0000-0000-0000DC1D0000}"/>
    <cellStyle name="Normal 2 2 2 3 2 2 6 2 3" xfId="7507" xr:uid="{00000000-0005-0000-0000-0000DD1D0000}"/>
    <cellStyle name="Normal 2 2 2 3 2 2 6 2 3 2" xfId="15653" xr:uid="{00000000-0005-0000-0000-0000DE1D0000}"/>
    <cellStyle name="Normal 2 2 2 3 2 2 6 2 3 2 2" xfId="31949" xr:uid="{00000000-0005-0000-0000-0000DF1D0000}"/>
    <cellStyle name="Normal 2 2 2 3 2 2 6 2 3 3" xfId="23803" xr:uid="{00000000-0005-0000-0000-0000E01D0000}"/>
    <cellStyle name="Normal 2 2 2 3 2 2 6 2 4" xfId="10354" xr:uid="{00000000-0005-0000-0000-0000E11D0000}"/>
    <cellStyle name="Normal 2 2 2 3 2 2 6 2 4 2" xfId="26650" xr:uid="{00000000-0005-0000-0000-0000E21D0000}"/>
    <cellStyle name="Normal 2 2 2 3 2 2 6 2 5" xfId="18504" xr:uid="{00000000-0005-0000-0000-0000E31D0000}"/>
    <cellStyle name="Normal 2 2 2 3 2 2 6 3" xfId="3528" xr:uid="{00000000-0005-0000-0000-0000E41D0000}"/>
    <cellStyle name="Normal 2 2 2 3 2 2 6 3 2" xfId="11674" xr:uid="{00000000-0005-0000-0000-0000E51D0000}"/>
    <cellStyle name="Normal 2 2 2 3 2 2 6 3 2 2" xfId="27970" xr:uid="{00000000-0005-0000-0000-0000E61D0000}"/>
    <cellStyle name="Normal 2 2 2 3 2 2 6 3 3" xfId="19824" xr:uid="{00000000-0005-0000-0000-0000E71D0000}"/>
    <cellStyle name="Normal 2 2 2 3 2 2 6 4" xfId="6097" xr:uid="{00000000-0005-0000-0000-0000E81D0000}"/>
    <cellStyle name="Normal 2 2 2 3 2 2 6 4 2" xfId="14243" xr:uid="{00000000-0005-0000-0000-0000E91D0000}"/>
    <cellStyle name="Normal 2 2 2 3 2 2 6 4 2 2" xfId="30539" xr:uid="{00000000-0005-0000-0000-0000EA1D0000}"/>
    <cellStyle name="Normal 2 2 2 3 2 2 6 4 3" xfId="22393" xr:uid="{00000000-0005-0000-0000-0000EB1D0000}"/>
    <cellStyle name="Normal 2 2 2 3 2 2 6 5" xfId="8944" xr:uid="{00000000-0005-0000-0000-0000EC1D0000}"/>
    <cellStyle name="Normal 2 2 2 3 2 2 6 5 2" xfId="25240" xr:uid="{00000000-0005-0000-0000-0000ED1D0000}"/>
    <cellStyle name="Normal 2 2 2 3 2 2 6 6" xfId="17094" xr:uid="{00000000-0005-0000-0000-0000EE1D0000}"/>
    <cellStyle name="Normal 2 2 2 3 2 2 7" xfId="1503" xr:uid="{00000000-0005-0000-0000-0000EF1D0000}"/>
    <cellStyle name="Normal 2 2 2 3 2 2 7 2" xfId="4137" xr:uid="{00000000-0005-0000-0000-0000F01D0000}"/>
    <cellStyle name="Normal 2 2 2 3 2 2 7 2 2" xfId="12283" xr:uid="{00000000-0005-0000-0000-0000F11D0000}"/>
    <cellStyle name="Normal 2 2 2 3 2 2 7 2 2 2" xfId="28579" xr:uid="{00000000-0005-0000-0000-0000F21D0000}"/>
    <cellStyle name="Normal 2 2 2 3 2 2 7 2 3" xfId="20433" xr:uid="{00000000-0005-0000-0000-0000F31D0000}"/>
    <cellStyle name="Normal 2 2 2 3 2 2 7 3" xfId="6802" xr:uid="{00000000-0005-0000-0000-0000F41D0000}"/>
    <cellStyle name="Normal 2 2 2 3 2 2 7 3 2" xfId="14948" xr:uid="{00000000-0005-0000-0000-0000F51D0000}"/>
    <cellStyle name="Normal 2 2 2 3 2 2 7 3 2 2" xfId="31244" xr:uid="{00000000-0005-0000-0000-0000F61D0000}"/>
    <cellStyle name="Normal 2 2 2 3 2 2 7 3 3" xfId="23098" xr:uid="{00000000-0005-0000-0000-0000F71D0000}"/>
    <cellStyle name="Normal 2 2 2 3 2 2 7 4" xfId="9649" xr:uid="{00000000-0005-0000-0000-0000F81D0000}"/>
    <cellStyle name="Normal 2 2 2 3 2 2 7 4 2" xfId="25945" xr:uid="{00000000-0005-0000-0000-0000F91D0000}"/>
    <cellStyle name="Normal 2 2 2 3 2 2 7 5" xfId="17799" xr:uid="{00000000-0005-0000-0000-0000FA1D0000}"/>
    <cellStyle name="Normal 2 2 2 3 2 2 8" xfId="2919" xr:uid="{00000000-0005-0000-0000-0000FB1D0000}"/>
    <cellStyle name="Normal 2 2 2 3 2 2 8 2" xfId="11065" xr:uid="{00000000-0005-0000-0000-0000FC1D0000}"/>
    <cellStyle name="Normal 2 2 2 3 2 2 8 2 2" xfId="27361" xr:uid="{00000000-0005-0000-0000-0000FD1D0000}"/>
    <cellStyle name="Normal 2 2 2 3 2 2 8 3" xfId="19215" xr:uid="{00000000-0005-0000-0000-0000FE1D0000}"/>
    <cellStyle name="Normal 2 2 2 3 2 2 9" xfId="5392" xr:uid="{00000000-0005-0000-0000-0000FF1D0000}"/>
    <cellStyle name="Normal 2 2 2 3 2 2 9 2" xfId="13538" xr:uid="{00000000-0005-0000-0000-0000001E0000}"/>
    <cellStyle name="Normal 2 2 2 3 2 2 9 2 2" xfId="29834" xr:uid="{00000000-0005-0000-0000-0000011E0000}"/>
    <cellStyle name="Normal 2 2 2 3 2 2 9 3" xfId="21688" xr:uid="{00000000-0005-0000-0000-0000021E0000}"/>
    <cellStyle name="Normal 2 2 2 3 2 3" xfId="138" xr:uid="{00000000-0005-0000-0000-0000031E0000}"/>
    <cellStyle name="Normal 2 2 2 3 2 3 2" xfId="482" xr:uid="{00000000-0005-0000-0000-0000041E0000}"/>
    <cellStyle name="Normal 2 2 2 3 2 3 2 2" xfId="1188" xr:uid="{00000000-0005-0000-0000-0000051E0000}"/>
    <cellStyle name="Normal 2 2 2 3 2 3 2 2 2" xfId="2598" xr:uid="{00000000-0005-0000-0000-0000061E0000}"/>
    <cellStyle name="Normal 2 2 2 3 2 3 2 2 2 2" xfId="5080" xr:uid="{00000000-0005-0000-0000-0000071E0000}"/>
    <cellStyle name="Normal 2 2 2 3 2 3 2 2 2 2 2" xfId="13226" xr:uid="{00000000-0005-0000-0000-0000081E0000}"/>
    <cellStyle name="Normal 2 2 2 3 2 3 2 2 2 2 2 2" xfId="29522" xr:uid="{00000000-0005-0000-0000-0000091E0000}"/>
    <cellStyle name="Normal 2 2 2 3 2 3 2 2 2 2 3" xfId="21376" xr:uid="{00000000-0005-0000-0000-00000A1E0000}"/>
    <cellStyle name="Normal 2 2 2 3 2 3 2 2 2 3" xfId="7897" xr:uid="{00000000-0005-0000-0000-00000B1E0000}"/>
    <cellStyle name="Normal 2 2 2 3 2 3 2 2 2 3 2" xfId="16043" xr:uid="{00000000-0005-0000-0000-00000C1E0000}"/>
    <cellStyle name="Normal 2 2 2 3 2 3 2 2 2 3 2 2" xfId="32339" xr:uid="{00000000-0005-0000-0000-00000D1E0000}"/>
    <cellStyle name="Normal 2 2 2 3 2 3 2 2 2 3 3" xfId="24193" xr:uid="{00000000-0005-0000-0000-00000E1E0000}"/>
    <cellStyle name="Normal 2 2 2 3 2 3 2 2 2 4" xfId="10744" xr:uid="{00000000-0005-0000-0000-00000F1E0000}"/>
    <cellStyle name="Normal 2 2 2 3 2 3 2 2 2 4 2" xfId="27040" xr:uid="{00000000-0005-0000-0000-0000101E0000}"/>
    <cellStyle name="Normal 2 2 2 3 2 3 2 2 2 5" xfId="18894" xr:uid="{00000000-0005-0000-0000-0000111E0000}"/>
    <cellStyle name="Normal 2 2 2 3 2 3 2 2 3" xfId="3862" xr:uid="{00000000-0005-0000-0000-0000121E0000}"/>
    <cellStyle name="Normal 2 2 2 3 2 3 2 2 3 2" xfId="12008" xr:uid="{00000000-0005-0000-0000-0000131E0000}"/>
    <cellStyle name="Normal 2 2 2 3 2 3 2 2 3 2 2" xfId="28304" xr:uid="{00000000-0005-0000-0000-0000141E0000}"/>
    <cellStyle name="Normal 2 2 2 3 2 3 2 2 3 3" xfId="20158" xr:uid="{00000000-0005-0000-0000-0000151E0000}"/>
    <cellStyle name="Normal 2 2 2 3 2 3 2 2 4" xfId="6487" xr:uid="{00000000-0005-0000-0000-0000161E0000}"/>
    <cellStyle name="Normal 2 2 2 3 2 3 2 2 4 2" xfId="14633" xr:uid="{00000000-0005-0000-0000-0000171E0000}"/>
    <cellStyle name="Normal 2 2 2 3 2 3 2 2 4 2 2" xfId="30929" xr:uid="{00000000-0005-0000-0000-0000181E0000}"/>
    <cellStyle name="Normal 2 2 2 3 2 3 2 2 4 3" xfId="22783" xr:uid="{00000000-0005-0000-0000-0000191E0000}"/>
    <cellStyle name="Normal 2 2 2 3 2 3 2 2 5" xfId="9334" xr:uid="{00000000-0005-0000-0000-00001A1E0000}"/>
    <cellStyle name="Normal 2 2 2 3 2 3 2 2 5 2" xfId="25630" xr:uid="{00000000-0005-0000-0000-00001B1E0000}"/>
    <cellStyle name="Normal 2 2 2 3 2 3 2 2 6" xfId="17484" xr:uid="{00000000-0005-0000-0000-00001C1E0000}"/>
    <cellStyle name="Normal 2 2 2 3 2 3 2 3" xfId="1893" xr:uid="{00000000-0005-0000-0000-00001D1E0000}"/>
    <cellStyle name="Normal 2 2 2 3 2 3 2 3 2" xfId="4471" xr:uid="{00000000-0005-0000-0000-00001E1E0000}"/>
    <cellStyle name="Normal 2 2 2 3 2 3 2 3 2 2" xfId="12617" xr:uid="{00000000-0005-0000-0000-00001F1E0000}"/>
    <cellStyle name="Normal 2 2 2 3 2 3 2 3 2 2 2" xfId="28913" xr:uid="{00000000-0005-0000-0000-0000201E0000}"/>
    <cellStyle name="Normal 2 2 2 3 2 3 2 3 2 3" xfId="20767" xr:uid="{00000000-0005-0000-0000-0000211E0000}"/>
    <cellStyle name="Normal 2 2 2 3 2 3 2 3 3" xfId="7192" xr:uid="{00000000-0005-0000-0000-0000221E0000}"/>
    <cellStyle name="Normal 2 2 2 3 2 3 2 3 3 2" xfId="15338" xr:uid="{00000000-0005-0000-0000-0000231E0000}"/>
    <cellStyle name="Normal 2 2 2 3 2 3 2 3 3 2 2" xfId="31634" xr:uid="{00000000-0005-0000-0000-0000241E0000}"/>
    <cellStyle name="Normal 2 2 2 3 2 3 2 3 3 3" xfId="23488" xr:uid="{00000000-0005-0000-0000-0000251E0000}"/>
    <cellStyle name="Normal 2 2 2 3 2 3 2 3 4" xfId="10039" xr:uid="{00000000-0005-0000-0000-0000261E0000}"/>
    <cellStyle name="Normal 2 2 2 3 2 3 2 3 4 2" xfId="26335" xr:uid="{00000000-0005-0000-0000-0000271E0000}"/>
    <cellStyle name="Normal 2 2 2 3 2 3 2 3 5" xfId="18189" xr:uid="{00000000-0005-0000-0000-0000281E0000}"/>
    <cellStyle name="Normal 2 2 2 3 2 3 2 4" xfId="3253" xr:uid="{00000000-0005-0000-0000-0000291E0000}"/>
    <cellStyle name="Normal 2 2 2 3 2 3 2 4 2" xfId="11399" xr:uid="{00000000-0005-0000-0000-00002A1E0000}"/>
    <cellStyle name="Normal 2 2 2 3 2 3 2 4 2 2" xfId="27695" xr:uid="{00000000-0005-0000-0000-00002B1E0000}"/>
    <cellStyle name="Normal 2 2 2 3 2 3 2 4 3" xfId="19549" xr:uid="{00000000-0005-0000-0000-00002C1E0000}"/>
    <cellStyle name="Normal 2 2 2 3 2 3 2 5" xfId="5782" xr:uid="{00000000-0005-0000-0000-00002D1E0000}"/>
    <cellStyle name="Normal 2 2 2 3 2 3 2 5 2" xfId="13928" xr:uid="{00000000-0005-0000-0000-00002E1E0000}"/>
    <cellStyle name="Normal 2 2 2 3 2 3 2 5 2 2" xfId="30224" xr:uid="{00000000-0005-0000-0000-00002F1E0000}"/>
    <cellStyle name="Normal 2 2 2 3 2 3 2 5 3" xfId="22078" xr:uid="{00000000-0005-0000-0000-0000301E0000}"/>
    <cellStyle name="Normal 2 2 2 3 2 3 2 6" xfId="8629" xr:uid="{00000000-0005-0000-0000-0000311E0000}"/>
    <cellStyle name="Normal 2 2 2 3 2 3 2 6 2" xfId="24925" xr:uid="{00000000-0005-0000-0000-0000321E0000}"/>
    <cellStyle name="Normal 2 2 2 3 2 3 2 7" xfId="16779" xr:uid="{00000000-0005-0000-0000-0000331E0000}"/>
    <cellStyle name="Normal 2 2 2 3 2 3 3" xfId="844" xr:uid="{00000000-0005-0000-0000-0000341E0000}"/>
    <cellStyle name="Normal 2 2 2 3 2 3 3 2" xfId="2254" xr:uid="{00000000-0005-0000-0000-0000351E0000}"/>
    <cellStyle name="Normal 2 2 2 3 2 3 3 2 2" xfId="4784" xr:uid="{00000000-0005-0000-0000-0000361E0000}"/>
    <cellStyle name="Normal 2 2 2 3 2 3 3 2 2 2" xfId="12930" xr:uid="{00000000-0005-0000-0000-0000371E0000}"/>
    <cellStyle name="Normal 2 2 2 3 2 3 3 2 2 2 2" xfId="29226" xr:uid="{00000000-0005-0000-0000-0000381E0000}"/>
    <cellStyle name="Normal 2 2 2 3 2 3 3 2 2 3" xfId="21080" xr:uid="{00000000-0005-0000-0000-0000391E0000}"/>
    <cellStyle name="Normal 2 2 2 3 2 3 3 2 3" xfId="7553" xr:uid="{00000000-0005-0000-0000-00003A1E0000}"/>
    <cellStyle name="Normal 2 2 2 3 2 3 3 2 3 2" xfId="15699" xr:uid="{00000000-0005-0000-0000-00003B1E0000}"/>
    <cellStyle name="Normal 2 2 2 3 2 3 3 2 3 2 2" xfId="31995" xr:uid="{00000000-0005-0000-0000-00003C1E0000}"/>
    <cellStyle name="Normal 2 2 2 3 2 3 3 2 3 3" xfId="23849" xr:uid="{00000000-0005-0000-0000-00003D1E0000}"/>
    <cellStyle name="Normal 2 2 2 3 2 3 3 2 4" xfId="10400" xr:uid="{00000000-0005-0000-0000-00003E1E0000}"/>
    <cellStyle name="Normal 2 2 2 3 2 3 3 2 4 2" xfId="26696" xr:uid="{00000000-0005-0000-0000-00003F1E0000}"/>
    <cellStyle name="Normal 2 2 2 3 2 3 3 2 5" xfId="18550" xr:uid="{00000000-0005-0000-0000-0000401E0000}"/>
    <cellStyle name="Normal 2 2 2 3 2 3 3 3" xfId="3566" xr:uid="{00000000-0005-0000-0000-0000411E0000}"/>
    <cellStyle name="Normal 2 2 2 3 2 3 3 3 2" xfId="11712" xr:uid="{00000000-0005-0000-0000-0000421E0000}"/>
    <cellStyle name="Normal 2 2 2 3 2 3 3 3 2 2" xfId="28008" xr:uid="{00000000-0005-0000-0000-0000431E0000}"/>
    <cellStyle name="Normal 2 2 2 3 2 3 3 3 3" xfId="19862" xr:uid="{00000000-0005-0000-0000-0000441E0000}"/>
    <cellStyle name="Normal 2 2 2 3 2 3 3 4" xfId="6143" xr:uid="{00000000-0005-0000-0000-0000451E0000}"/>
    <cellStyle name="Normal 2 2 2 3 2 3 3 4 2" xfId="14289" xr:uid="{00000000-0005-0000-0000-0000461E0000}"/>
    <cellStyle name="Normal 2 2 2 3 2 3 3 4 2 2" xfId="30585" xr:uid="{00000000-0005-0000-0000-0000471E0000}"/>
    <cellStyle name="Normal 2 2 2 3 2 3 3 4 3" xfId="22439" xr:uid="{00000000-0005-0000-0000-0000481E0000}"/>
    <cellStyle name="Normal 2 2 2 3 2 3 3 5" xfId="8990" xr:uid="{00000000-0005-0000-0000-0000491E0000}"/>
    <cellStyle name="Normal 2 2 2 3 2 3 3 5 2" xfId="25286" xr:uid="{00000000-0005-0000-0000-00004A1E0000}"/>
    <cellStyle name="Normal 2 2 2 3 2 3 3 6" xfId="17140" xr:uid="{00000000-0005-0000-0000-00004B1E0000}"/>
    <cellStyle name="Normal 2 2 2 3 2 3 4" xfId="1549" xr:uid="{00000000-0005-0000-0000-00004C1E0000}"/>
    <cellStyle name="Normal 2 2 2 3 2 3 4 2" xfId="4175" xr:uid="{00000000-0005-0000-0000-00004D1E0000}"/>
    <cellStyle name="Normal 2 2 2 3 2 3 4 2 2" xfId="12321" xr:uid="{00000000-0005-0000-0000-00004E1E0000}"/>
    <cellStyle name="Normal 2 2 2 3 2 3 4 2 2 2" xfId="28617" xr:uid="{00000000-0005-0000-0000-00004F1E0000}"/>
    <cellStyle name="Normal 2 2 2 3 2 3 4 2 3" xfId="20471" xr:uid="{00000000-0005-0000-0000-0000501E0000}"/>
    <cellStyle name="Normal 2 2 2 3 2 3 4 3" xfId="6848" xr:uid="{00000000-0005-0000-0000-0000511E0000}"/>
    <cellStyle name="Normal 2 2 2 3 2 3 4 3 2" xfId="14994" xr:uid="{00000000-0005-0000-0000-0000521E0000}"/>
    <cellStyle name="Normal 2 2 2 3 2 3 4 3 2 2" xfId="31290" xr:uid="{00000000-0005-0000-0000-0000531E0000}"/>
    <cellStyle name="Normal 2 2 2 3 2 3 4 3 3" xfId="23144" xr:uid="{00000000-0005-0000-0000-0000541E0000}"/>
    <cellStyle name="Normal 2 2 2 3 2 3 4 4" xfId="9695" xr:uid="{00000000-0005-0000-0000-0000551E0000}"/>
    <cellStyle name="Normal 2 2 2 3 2 3 4 4 2" xfId="25991" xr:uid="{00000000-0005-0000-0000-0000561E0000}"/>
    <cellStyle name="Normal 2 2 2 3 2 3 4 5" xfId="17845" xr:uid="{00000000-0005-0000-0000-0000571E0000}"/>
    <cellStyle name="Normal 2 2 2 3 2 3 5" xfId="2957" xr:uid="{00000000-0005-0000-0000-0000581E0000}"/>
    <cellStyle name="Normal 2 2 2 3 2 3 5 2" xfId="11103" xr:uid="{00000000-0005-0000-0000-0000591E0000}"/>
    <cellStyle name="Normal 2 2 2 3 2 3 5 2 2" xfId="27399" xr:uid="{00000000-0005-0000-0000-00005A1E0000}"/>
    <cellStyle name="Normal 2 2 2 3 2 3 5 3" xfId="19253" xr:uid="{00000000-0005-0000-0000-00005B1E0000}"/>
    <cellStyle name="Normal 2 2 2 3 2 3 6" xfId="5438" xr:uid="{00000000-0005-0000-0000-00005C1E0000}"/>
    <cellStyle name="Normal 2 2 2 3 2 3 6 2" xfId="13584" xr:uid="{00000000-0005-0000-0000-00005D1E0000}"/>
    <cellStyle name="Normal 2 2 2 3 2 3 6 2 2" xfId="29880" xr:uid="{00000000-0005-0000-0000-00005E1E0000}"/>
    <cellStyle name="Normal 2 2 2 3 2 3 6 3" xfId="21734" xr:uid="{00000000-0005-0000-0000-00005F1E0000}"/>
    <cellStyle name="Normal 2 2 2 3 2 3 7" xfId="8285" xr:uid="{00000000-0005-0000-0000-0000601E0000}"/>
    <cellStyle name="Normal 2 2 2 3 2 3 7 2" xfId="24581" xr:uid="{00000000-0005-0000-0000-0000611E0000}"/>
    <cellStyle name="Normal 2 2 2 3 2 3 8" xfId="16435" xr:uid="{00000000-0005-0000-0000-0000621E0000}"/>
    <cellStyle name="Normal 2 2 2 3 2 4" xfId="220" xr:uid="{00000000-0005-0000-0000-0000631E0000}"/>
    <cellStyle name="Normal 2 2 2 3 2 4 2" xfId="564" xr:uid="{00000000-0005-0000-0000-0000641E0000}"/>
    <cellStyle name="Normal 2 2 2 3 2 4 2 2" xfId="1270" xr:uid="{00000000-0005-0000-0000-0000651E0000}"/>
    <cellStyle name="Normal 2 2 2 3 2 4 2 2 2" xfId="2680" xr:uid="{00000000-0005-0000-0000-0000661E0000}"/>
    <cellStyle name="Normal 2 2 2 3 2 4 2 2 2 2" xfId="5154" xr:uid="{00000000-0005-0000-0000-0000671E0000}"/>
    <cellStyle name="Normal 2 2 2 3 2 4 2 2 2 2 2" xfId="13300" xr:uid="{00000000-0005-0000-0000-0000681E0000}"/>
    <cellStyle name="Normal 2 2 2 3 2 4 2 2 2 2 2 2" xfId="29596" xr:uid="{00000000-0005-0000-0000-0000691E0000}"/>
    <cellStyle name="Normal 2 2 2 3 2 4 2 2 2 2 3" xfId="21450" xr:uid="{00000000-0005-0000-0000-00006A1E0000}"/>
    <cellStyle name="Normal 2 2 2 3 2 4 2 2 2 3" xfId="7979" xr:uid="{00000000-0005-0000-0000-00006B1E0000}"/>
    <cellStyle name="Normal 2 2 2 3 2 4 2 2 2 3 2" xfId="16125" xr:uid="{00000000-0005-0000-0000-00006C1E0000}"/>
    <cellStyle name="Normal 2 2 2 3 2 4 2 2 2 3 2 2" xfId="32421" xr:uid="{00000000-0005-0000-0000-00006D1E0000}"/>
    <cellStyle name="Normal 2 2 2 3 2 4 2 2 2 3 3" xfId="24275" xr:uid="{00000000-0005-0000-0000-00006E1E0000}"/>
    <cellStyle name="Normal 2 2 2 3 2 4 2 2 2 4" xfId="10826" xr:uid="{00000000-0005-0000-0000-00006F1E0000}"/>
    <cellStyle name="Normal 2 2 2 3 2 4 2 2 2 4 2" xfId="27122" xr:uid="{00000000-0005-0000-0000-0000701E0000}"/>
    <cellStyle name="Normal 2 2 2 3 2 4 2 2 2 5" xfId="18976" xr:uid="{00000000-0005-0000-0000-0000711E0000}"/>
    <cellStyle name="Normal 2 2 2 3 2 4 2 2 3" xfId="3936" xr:uid="{00000000-0005-0000-0000-0000721E0000}"/>
    <cellStyle name="Normal 2 2 2 3 2 4 2 2 3 2" xfId="12082" xr:uid="{00000000-0005-0000-0000-0000731E0000}"/>
    <cellStyle name="Normal 2 2 2 3 2 4 2 2 3 2 2" xfId="28378" xr:uid="{00000000-0005-0000-0000-0000741E0000}"/>
    <cellStyle name="Normal 2 2 2 3 2 4 2 2 3 3" xfId="20232" xr:uid="{00000000-0005-0000-0000-0000751E0000}"/>
    <cellStyle name="Normal 2 2 2 3 2 4 2 2 4" xfId="6569" xr:uid="{00000000-0005-0000-0000-0000761E0000}"/>
    <cellStyle name="Normal 2 2 2 3 2 4 2 2 4 2" xfId="14715" xr:uid="{00000000-0005-0000-0000-0000771E0000}"/>
    <cellStyle name="Normal 2 2 2 3 2 4 2 2 4 2 2" xfId="31011" xr:uid="{00000000-0005-0000-0000-0000781E0000}"/>
    <cellStyle name="Normal 2 2 2 3 2 4 2 2 4 3" xfId="22865" xr:uid="{00000000-0005-0000-0000-0000791E0000}"/>
    <cellStyle name="Normal 2 2 2 3 2 4 2 2 5" xfId="9416" xr:uid="{00000000-0005-0000-0000-00007A1E0000}"/>
    <cellStyle name="Normal 2 2 2 3 2 4 2 2 5 2" xfId="25712" xr:uid="{00000000-0005-0000-0000-00007B1E0000}"/>
    <cellStyle name="Normal 2 2 2 3 2 4 2 2 6" xfId="17566" xr:uid="{00000000-0005-0000-0000-00007C1E0000}"/>
    <cellStyle name="Normal 2 2 2 3 2 4 2 3" xfId="1975" xr:uid="{00000000-0005-0000-0000-00007D1E0000}"/>
    <cellStyle name="Normal 2 2 2 3 2 4 2 3 2" xfId="4545" xr:uid="{00000000-0005-0000-0000-00007E1E0000}"/>
    <cellStyle name="Normal 2 2 2 3 2 4 2 3 2 2" xfId="12691" xr:uid="{00000000-0005-0000-0000-00007F1E0000}"/>
    <cellStyle name="Normal 2 2 2 3 2 4 2 3 2 2 2" xfId="28987" xr:uid="{00000000-0005-0000-0000-0000801E0000}"/>
    <cellStyle name="Normal 2 2 2 3 2 4 2 3 2 3" xfId="20841" xr:uid="{00000000-0005-0000-0000-0000811E0000}"/>
    <cellStyle name="Normal 2 2 2 3 2 4 2 3 3" xfId="7274" xr:uid="{00000000-0005-0000-0000-0000821E0000}"/>
    <cellStyle name="Normal 2 2 2 3 2 4 2 3 3 2" xfId="15420" xr:uid="{00000000-0005-0000-0000-0000831E0000}"/>
    <cellStyle name="Normal 2 2 2 3 2 4 2 3 3 2 2" xfId="31716" xr:uid="{00000000-0005-0000-0000-0000841E0000}"/>
    <cellStyle name="Normal 2 2 2 3 2 4 2 3 3 3" xfId="23570" xr:uid="{00000000-0005-0000-0000-0000851E0000}"/>
    <cellStyle name="Normal 2 2 2 3 2 4 2 3 4" xfId="10121" xr:uid="{00000000-0005-0000-0000-0000861E0000}"/>
    <cellStyle name="Normal 2 2 2 3 2 4 2 3 4 2" xfId="26417" xr:uid="{00000000-0005-0000-0000-0000871E0000}"/>
    <cellStyle name="Normal 2 2 2 3 2 4 2 3 5" xfId="18271" xr:uid="{00000000-0005-0000-0000-0000881E0000}"/>
    <cellStyle name="Normal 2 2 2 3 2 4 2 4" xfId="3327" xr:uid="{00000000-0005-0000-0000-0000891E0000}"/>
    <cellStyle name="Normal 2 2 2 3 2 4 2 4 2" xfId="11473" xr:uid="{00000000-0005-0000-0000-00008A1E0000}"/>
    <cellStyle name="Normal 2 2 2 3 2 4 2 4 2 2" xfId="27769" xr:uid="{00000000-0005-0000-0000-00008B1E0000}"/>
    <cellStyle name="Normal 2 2 2 3 2 4 2 4 3" xfId="19623" xr:uid="{00000000-0005-0000-0000-00008C1E0000}"/>
    <cellStyle name="Normal 2 2 2 3 2 4 2 5" xfId="5864" xr:uid="{00000000-0005-0000-0000-00008D1E0000}"/>
    <cellStyle name="Normal 2 2 2 3 2 4 2 5 2" xfId="14010" xr:uid="{00000000-0005-0000-0000-00008E1E0000}"/>
    <cellStyle name="Normal 2 2 2 3 2 4 2 5 2 2" xfId="30306" xr:uid="{00000000-0005-0000-0000-00008F1E0000}"/>
    <cellStyle name="Normal 2 2 2 3 2 4 2 5 3" xfId="22160" xr:uid="{00000000-0005-0000-0000-0000901E0000}"/>
    <cellStyle name="Normal 2 2 2 3 2 4 2 6" xfId="8711" xr:uid="{00000000-0005-0000-0000-0000911E0000}"/>
    <cellStyle name="Normal 2 2 2 3 2 4 2 6 2" xfId="25007" xr:uid="{00000000-0005-0000-0000-0000921E0000}"/>
    <cellStyle name="Normal 2 2 2 3 2 4 2 7" xfId="16861" xr:uid="{00000000-0005-0000-0000-0000931E0000}"/>
    <cellStyle name="Normal 2 2 2 3 2 4 3" xfId="926" xr:uid="{00000000-0005-0000-0000-0000941E0000}"/>
    <cellStyle name="Normal 2 2 2 3 2 4 3 2" xfId="2336" xr:uid="{00000000-0005-0000-0000-0000951E0000}"/>
    <cellStyle name="Normal 2 2 2 3 2 4 3 2 2" xfId="4858" xr:uid="{00000000-0005-0000-0000-0000961E0000}"/>
    <cellStyle name="Normal 2 2 2 3 2 4 3 2 2 2" xfId="13004" xr:uid="{00000000-0005-0000-0000-0000971E0000}"/>
    <cellStyle name="Normal 2 2 2 3 2 4 3 2 2 2 2" xfId="29300" xr:uid="{00000000-0005-0000-0000-0000981E0000}"/>
    <cellStyle name="Normal 2 2 2 3 2 4 3 2 2 3" xfId="21154" xr:uid="{00000000-0005-0000-0000-0000991E0000}"/>
    <cellStyle name="Normal 2 2 2 3 2 4 3 2 3" xfId="7635" xr:uid="{00000000-0005-0000-0000-00009A1E0000}"/>
    <cellStyle name="Normal 2 2 2 3 2 4 3 2 3 2" xfId="15781" xr:uid="{00000000-0005-0000-0000-00009B1E0000}"/>
    <cellStyle name="Normal 2 2 2 3 2 4 3 2 3 2 2" xfId="32077" xr:uid="{00000000-0005-0000-0000-00009C1E0000}"/>
    <cellStyle name="Normal 2 2 2 3 2 4 3 2 3 3" xfId="23931" xr:uid="{00000000-0005-0000-0000-00009D1E0000}"/>
    <cellStyle name="Normal 2 2 2 3 2 4 3 2 4" xfId="10482" xr:uid="{00000000-0005-0000-0000-00009E1E0000}"/>
    <cellStyle name="Normal 2 2 2 3 2 4 3 2 4 2" xfId="26778" xr:uid="{00000000-0005-0000-0000-00009F1E0000}"/>
    <cellStyle name="Normal 2 2 2 3 2 4 3 2 5" xfId="18632" xr:uid="{00000000-0005-0000-0000-0000A01E0000}"/>
    <cellStyle name="Normal 2 2 2 3 2 4 3 3" xfId="3640" xr:uid="{00000000-0005-0000-0000-0000A11E0000}"/>
    <cellStyle name="Normal 2 2 2 3 2 4 3 3 2" xfId="11786" xr:uid="{00000000-0005-0000-0000-0000A21E0000}"/>
    <cellStyle name="Normal 2 2 2 3 2 4 3 3 2 2" xfId="28082" xr:uid="{00000000-0005-0000-0000-0000A31E0000}"/>
    <cellStyle name="Normal 2 2 2 3 2 4 3 3 3" xfId="19936" xr:uid="{00000000-0005-0000-0000-0000A41E0000}"/>
    <cellStyle name="Normal 2 2 2 3 2 4 3 4" xfId="6225" xr:uid="{00000000-0005-0000-0000-0000A51E0000}"/>
    <cellStyle name="Normal 2 2 2 3 2 4 3 4 2" xfId="14371" xr:uid="{00000000-0005-0000-0000-0000A61E0000}"/>
    <cellStyle name="Normal 2 2 2 3 2 4 3 4 2 2" xfId="30667" xr:uid="{00000000-0005-0000-0000-0000A71E0000}"/>
    <cellStyle name="Normal 2 2 2 3 2 4 3 4 3" xfId="22521" xr:uid="{00000000-0005-0000-0000-0000A81E0000}"/>
    <cellStyle name="Normal 2 2 2 3 2 4 3 5" xfId="9072" xr:uid="{00000000-0005-0000-0000-0000A91E0000}"/>
    <cellStyle name="Normal 2 2 2 3 2 4 3 5 2" xfId="25368" xr:uid="{00000000-0005-0000-0000-0000AA1E0000}"/>
    <cellStyle name="Normal 2 2 2 3 2 4 3 6" xfId="17222" xr:uid="{00000000-0005-0000-0000-0000AB1E0000}"/>
    <cellStyle name="Normal 2 2 2 3 2 4 4" xfId="1631" xr:uid="{00000000-0005-0000-0000-0000AC1E0000}"/>
    <cellStyle name="Normal 2 2 2 3 2 4 4 2" xfId="4249" xr:uid="{00000000-0005-0000-0000-0000AD1E0000}"/>
    <cellStyle name="Normal 2 2 2 3 2 4 4 2 2" xfId="12395" xr:uid="{00000000-0005-0000-0000-0000AE1E0000}"/>
    <cellStyle name="Normal 2 2 2 3 2 4 4 2 2 2" xfId="28691" xr:uid="{00000000-0005-0000-0000-0000AF1E0000}"/>
    <cellStyle name="Normal 2 2 2 3 2 4 4 2 3" xfId="20545" xr:uid="{00000000-0005-0000-0000-0000B01E0000}"/>
    <cellStyle name="Normal 2 2 2 3 2 4 4 3" xfId="6930" xr:uid="{00000000-0005-0000-0000-0000B11E0000}"/>
    <cellStyle name="Normal 2 2 2 3 2 4 4 3 2" xfId="15076" xr:uid="{00000000-0005-0000-0000-0000B21E0000}"/>
    <cellStyle name="Normal 2 2 2 3 2 4 4 3 2 2" xfId="31372" xr:uid="{00000000-0005-0000-0000-0000B31E0000}"/>
    <cellStyle name="Normal 2 2 2 3 2 4 4 3 3" xfId="23226" xr:uid="{00000000-0005-0000-0000-0000B41E0000}"/>
    <cellStyle name="Normal 2 2 2 3 2 4 4 4" xfId="9777" xr:uid="{00000000-0005-0000-0000-0000B51E0000}"/>
    <cellStyle name="Normal 2 2 2 3 2 4 4 4 2" xfId="26073" xr:uid="{00000000-0005-0000-0000-0000B61E0000}"/>
    <cellStyle name="Normal 2 2 2 3 2 4 4 5" xfId="17927" xr:uid="{00000000-0005-0000-0000-0000B71E0000}"/>
    <cellStyle name="Normal 2 2 2 3 2 4 5" xfId="3031" xr:uid="{00000000-0005-0000-0000-0000B81E0000}"/>
    <cellStyle name="Normal 2 2 2 3 2 4 5 2" xfId="11177" xr:uid="{00000000-0005-0000-0000-0000B91E0000}"/>
    <cellStyle name="Normal 2 2 2 3 2 4 5 2 2" xfId="27473" xr:uid="{00000000-0005-0000-0000-0000BA1E0000}"/>
    <cellStyle name="Normal 2 2 2 3 2 4 5 3" xfId="19327" xr:uid="{00000000-0005-0000-0000-0000BB1E0000}"/>
    <cellStyle name="Normal 2 2 2 3 2 4 6" xfId="5520" xr:uid="{00000000-0005-0000-0000-0000BC1E0000}"/>
    <cellStyle name="Normal 2 2 2 3 2 4 6 2" xfId="13666" xr:uid="{00000000-0005-0000-0000-0000BD1E0000}"/>
    <cellStyle name="Normal 2 2 2 3 2 4 6 2 2" xfId="29962" xr:uid="{00000000-0005-0000-0000-0000BE1E0000}"/>
    <cellStyle name="Normal 2 2 2 3 2 4 6 3" xfId="21816" xr:uid="{00000000-0005-0000-0000-0000BF1E0000}"/>
    <cellStyle name="Normal 2 2 2 3 2 4 7" xfId="8367" xr:uid="{00000000-0005-0000-0000-0000C01E0000}"/>
    <cellStyle name="Normal 2 2 2 3 2 4 7 2" xfId="24663" xr:uid="{00000000-0005-0000-0000-0000C11E0000}"/>
    <cellStyle name="Normal 2 2 2 3 2 4 8" xfId="16517" xr:uid="{00000000-0005-0000-0000-0000C21E0000}"/>
    <cellStyle name="Normal 2 2 2 3 2 5" xfId="302" xr:uid="{00000000-0005-0000-0000-0000C31E0000}"/>
    <cellStyle name="Normal 2 2 2 3 2 5 2" xfId="646" xr:uid="{00000000-0005-0000-0000-0000C41E0000}"/>
    <cellStyle name="Normal 2 2 2 3 2 5 2 2" xfId="1352" xr:uid="{00000000-0005-0000-0000-0000C51E0000}"/>
    <cellStyle name="Normal 2 2 2 3 2 5 2 2 2" xfId="2762" xr:uid="{00000000-0005-0000-0000-0000C61E0000}"/>
    <cellStyle name="Normal 2 2 2 3 2 5 2 2 2 2" xfId="5228" xr:uid="{00000000-0005-0000-0000-0000C71E0000}"/>
    <cellStyle name="Normal 2 2 2 3 2 5 2 2 2 2 2" xfId="13374" xr:uid="{00000000-0005-0000-0000-0000C81E0000}"/>
    <cellStyle name="Normal 2 2 2 3 2 5 2 2 2 2 2 2" xfId="29670" xr:uid="{00000000-0005-0000-0000-0000C91E0000}"/>
    <cellStyle name="Normal 2 2 2 3 2 5 2 2 2 2 3" xfId="21524" xr:uid="{00000000-0005-0000-0000-0000CA1E0000}"/>
    <cellStyle name="Normal 2 2 2 3 2 5 2 2 2 3" xfId="8061" xr:uid="{00000000-0005-0000-0000-0000CB1E0000}"/>
    <cellStyle name="Normal 2 2 2 3 2 5 2 2 2 3 2" xfId="16207" xr:uid="{00000000-0005-0000-0000-0000CC1E0000}"/>
    <cellStyle name="Normal 2 2 2 3 2 5 2 2 2 3 2 2" xfId="32503" xr:uid="{00000000-0005-0000-0000-0000CD1E0000}"/>
    <cellStyle name="Normal 2 2 2 3 2 5 2 2 2 3 3" xfId="24357" xr:uid="{00000000-0005-0000-0000-0000CE1E0000}"/>
    <cellStyle name="Normal 2 2 2 3 2 5 2 2 2 4" xfId="10908" xr:uid="{00000000-0005-0000-0000-0000CF1E0000}"/>
    <cellStyle name="Normal 2 2 2 3 2 5 2 2 2 4 2" xfId="27204" xr:uid="{00000000-0005-0000-0000-0000D01E0000}"/>
    <cellStyle name="Normal 2 2 2 3 2 5 2 2 2 5" xfId="19058" xr:uid="{00000000-0005-0000-0000-0000D11E0000}"/>
    <cellStyle name="Normal 2 2 2 3 2 5 2 2 3" xfId="4010" xr:uid="{00000000-0005-0000-0000-0000D21E0000}"/>
    <cellStyle name="Normal 2 2 2 3 2 5 2 2 3 2" xfId="12156" xr:uid="{00000000-0005-0000-0000-0000D31E0000}"/>
    <cellStyle name="Normal 2 2 2 3 2 5 2 2 3 2 2" xfId="28452" xr:uid="{00000000-0005-0000-0000-0000D41E0000}"/>
    <cellStyle name="Normal 2 2 2 3 2 5 2 2 3 3" xfId="20306" xr:uid="{00000000-0005-0000-0000-0000D51E0000}"/>
    <cellStyle name="Normal 2 2 2 3 2 5 2 2 4" xfId="6651" xr:uid="{00000000-0005-0000-0000-0000D61E0000}"/>
    <cellStyle name="Normal 2 2 2 3 2 5 2 2 4 2" xfId="14797" xr:uid="{00000000-0005-0000-0000-0000D71E0000}"/>
    <cellStyle name="Normal 2 2 2 3 2 5 2 2 4 2 2" xfId="31093" xr:uid="{00000000-0005-0000-0000-0000D81E0000}"/>
    <cellStyle name="Normal 2 2 2 3 2 5 2 2 4 3" xfId="22947" xr:uid="{00000000-0005-0000-0000-0000D91E0000}"/>
    <cellStyle name="Normal 2 2 2 3 2 5 2 2 5" xfId="9498" xr:uid="{00000000-0005-0000-0000-0000DA1E0000}"/>
    <cellStyle name="Normal 2 2 2 3 2 5 2 2 5 2" xfId="25794" xr:uid="{00000000-0005-0000-0000-0000DB1E0000}"/>
    <cellStyle name="Normal 2 2 2 3 2 5 2 2 6" xfId="17648" xr:uid="{00000000-0005-0000-0000-0000DC1E0000}"/>
    <cellStyle name="Normal 2 2 2 3 2 5 2 3" xfId="2057" xr:uid="{00000000-0005-0000-0000-0000DD1E0000}"/>
    <cellStyle name="Normal 2 2 2 3 2 5 2 3 2" xfId="4619" xr:uid="{00000000-0005-0000-0000-0000DE1E0000}"/>
    <cellStyle name="Normal 2 2 2 3 2 5 2 3 2 2" xfId="12765" xr:uid="{00000000-0005-0000-0000-0000DF1E0000}"/>
    <cellStyle name="Normal 2 2 2 3 2 5 2 3 2 2 2" xfId="29061" xr:uid="{00000000-0005-0000-0000-0000E01E0000}"/>
    <cellStyle name="Normal 2 2 2 3 2 5 2 3 2 3" xfId="20915" xr:uid="{00000000-0005-0000-0000-0000E11E0000}"/>
    <cellStyle name="Normal 2 2 2 3 2 5 2 3 3" xfId="7356" xr:uid="{00000000-0005-0000-0000-0000E21E0000}"/>
    <cellStyle name="Normal 2 2 2 3 2 5 2 3 3 2" xfId="15502" xr:uid="{00000000-0005-0000-0000-0000E31E0000}"/>
    <cellStyle name="Normal 2 2 2 3 2 5 2 3 3 2 2" xfId="31798" xr:uid="{00000000-0005-0000-0000-0000E41E0000}"/>
    <cellStyle name="Normal 2 2 2 3 2 5 2 3 3 3" xfId="23652" xr:uid="{00000000-0005-0000-0000-0000E51E0000}"/>
    <cellStyle name="Normal 2 2 2 3 2 5 2 3 4" xfId="10203" xr:uid="{00000000-0005-0000-0000-0000E61E0000}"/>
    <cellStyle name="Normal 2 2 2 3 2 5 2 3 4 2" xfId="26499" xr:uid="{00000000-0005-0000-0000-0000E71E0000}"/>
    <cellStyle name="Normal 2 2 2 3 2 5 2 3 5" xfId="18353" xr:uid="{00000000-0005-0000-0000-0000E81E0000}"/>
    <cellStyle name="Normal 2 2 2 3 2 5 2 4" xfId="3401" xr:uid="{00000000-0005-0000-0000-0000E91E0000}"/>
    <cellStyle name="Normal 2 2 2 3 2 5 2 4 2" xfId="11547" xr:uid="{00000000-0005-0000-0000-0000EA1E0000}"/>
    <cellStyle name="Normal 2 2 2 3 2 5 2 4 2 2" xfId="27843" xr:uid="{00000000-0005-0000-0000-0000EB1E0000}"/>
    <cellStyle name="Normal 2 2 2 3 2 5 2 4 3" xfId="19697" xr:uid="{00000000-0005-0000-0000-0000EC1E0000}"/>
    <cellStyle name="Normal 2 2 2 3 2 5 2 5" xfId="5946" xr:uid="{00000000-0005-0000-0000-0000ED1E0000}"/>
    <cellStyle name="Normal 2 2 2 3 2 5 2 5 2" xfId="14092" xr:uid="{00000000-0005-0000-0000-0000EE1E0000}"/>
    <cellStyle name="Normal 2 2 2 3 2 5 2 5 2 2" xfId="30388" xr:uid="{00000000-0005-0000-0000-0000EF1E0000}"/>
    <cellStyle name="Normal 2 2 2 3 2 5 2 5 3" xfId="22242" xr:uid="{00000000-0005-0000-0000-0000F01E0000}"/>
    <cellStyle name="Normal 2 2 2 3 2 5 2 6" xfId="8793" xr:uid="{00000000-0005-0000-0000-0000F11E0000}"/>
    <cellStyle name="Normal 2 2 2 3 2 5 2 6 2" xfId="25089" xr:uid="{00000000-0005-0000-0000-0000F21E0000}"/>
    <cellStyle name="Normal 2 2 2 3 2 5 2 7" xfId="16943" xr:uid="{00000000-0005-0000-0000-0000F31E0000}"/>
    <cellStyle name="Normal 2 2 2 3 2 5 3" xfId="1008" xr:uid="{00000000-0005-0000-0000-0000F41E0000}"/>
    <cellStyle name="Normal 2 2 2 3 2 5 3 2" xfId="2418" xr:uid="{00000000-0005-0000-0000-0000F51E0000}"/>
    <cellStyle name="Normal 2 2 2 3 2 5 3 2 2" xfId="4932" xr:uid="{00000000-0005-0000-0000-0000F61E0000}"/>
    <cellStyle name="Normal 2 2 2 3 2 5 3 2 2 2" xfId="13078" xr:uid="{00000000-0005-0000-0000-0000F71E0000}"/>
    <cellStyle name="Normal 2 2 2 3 2 5 3 2 2 2 2" xfId="29374" xr:uid="{00000000-0005-0000-0000-0000F81E0000}"/>
    <cellStyle name="Normal 2 2 2 3 2 5 3 2 2 3" xfId="21228" xr:uid="{00000000-0005-0000-0000-0000F91E0000}"/>
    <cellStyle name="Normal 2 2 2 3 2 5 3 2 3" xfId="7717" xr:uid="{00000000-0005-0000-0000-0000FA1E0000}"/>
    <cellStyle name="Normal 2 2 2 3 2 5 3 2 3 2" xfId="15863" xr:uid="{00000000-0005-0000-0000-0000FB1E0000}"/>
    <cellStyle name="Normal 2 2 2 3 2 5 3 2 3 2 2" xfId="32159" xr:uid="{00000000-0005-0000-0000-0000FC1E0000}"/>
    <cellStyle name="Normal 2 2 2 3 2 5 3 2 3 3" xfId="24013" xr:uid="{00000000-0005-0000-0000-0000FD1E0000}"/>
    <cellStyle name="Normal 2 2 2 3 2 5 3 2 4" xfId="10564" xr:uid="{00000000-0005-0000-0000-0000FE1E0000}"/>
    <cellStyle name="Normal 2 2 2 3 2 5 3 2 4 2" xfId="26860" xr:uid="{00000000-0005-0000-0000-0000FF1E0000}"/>
    <cellStyle name="Normal 2 2 2 3 2 5 3 2 5" xfId="18714" xr:uid="{00000000-0005-0000-0000-0000001F0000}"/>
    <cellStyle name="Normal 2 2 2 3 2 5 3 3" xfId="3714" xr:uid="{00000000-0005-0000-0000-0000011F0000}"/>
    <cellStyle name="Normal 2 2 2 3 2 5 3 3 2" xfId="11860" xr:uid="{00000000-0005-0000-0000-0000021F0000}"/>
    <cellStyle name="Normal 2 2 2 3 2 5 3 3 2 2" xfId="28156" xr:uid="{00000000-0005-0000-0000-0000031F0000}"/>
    <cellStyle name="Normal 2 2 2 3 2 5 3 3 3" xfId="20010" xr:uid="{00000000-0005-0000-0000-0000041F0000}"/>
    <cellStyle name="Normal 2 2 2 3 2 5 3 4" xfId="6307" xr:uid="{00000000-0005-0000-0000-0000051F0000}"/>
    <cellStyle name="Normal 2 2 2 3 2 5 3 4 2" xfId="14453" xr:uid="{00000000-0005-0000-0000-0000061F0000}"/>
    <cellStyle name="Normal 2 2 2 3 2 5 3 4 2 2" xfId="30749" xr:uid="{00000000-0005-0000-0000-0000071F0000}"/>
    <cellStyle name="Normal 2 2 2 3 2 5 3 4 3" xfId="22603" xr:uid="{00000000-0005-0000-0000-0000081F0000}"/>
    <cellStyle name="Normal 2 2 2 3 2 5 3 5" xfId="9154" xr:uid="{00000000-0005-0000-0000-0000091F0000}"/>
    <cellStyle name="Normal 2 2 2 3 2 5 3 5 2" xfId="25450" xr:uid="{00000000-0005-0000-0000-00000A1F0000}"/>
    <cellStyle name="Normal 2 2 2 3 2 5 3 6" xfId="17304" xr:uid="{00000000-0005-0000-0000-00000B1F0000}"/>
    <cellStyle name="Normal 2 2 2 3 2 5 4" xfId="1713" xr:uid="{00000000-0005-0000-0000-00000C1F0000}"/>
    <cellStyle name="Normal 2 2 2 3 2 5 4 2" xfId="4323" xr:uid="{00000000-0005-0000-0000-00000D1F0000}"/>
    <cellStyle name="Normal 2 2 2 3 2 5 4 2 2" xfId="12469" xr:uid="{00000000-0005-0000-0000-00000E1F0000}"/>
    <cellStyle name="Normal 2 2 2 3 2 5 4 2 2 2" xfId="28765" xr:uid="{00000000-0005-0000-0000-00000F1F0000}"/>
    <cellStyle name="Normal 2 2 2 3 2 5 4 2 3" xfId="20619" xr:uid="{00000000-0005-0000-0000-0000101F0000}"/>
    <cellStyle name="Normal 2 2 2 3 2 5 4 3" xfId="7012" xr:uid="{00000000-0005-0000-0000-0000111F0000}"/>
    <cellStyle name="Normal 2 2 2 3 2 5 4 3 2" xfId="15158" xr:uid="{00000000-0005-0000-0000-0000121F0000}"/>
    <cellStyle name="Normal 2 2 2 3 2 5 4 3 2 2" xfId="31454" xr:uid="{00000000-0005-0000-0000-0000131F0000}"/>
    <cellStyle name="Normal 2 2 2 3 2 5 4 3 3" xfId="23308" xr:uid="{00000000-0005-0000-0000-0000141F0000}"/>
    <cellStyle name="Normal 2 2 2 3 2 5 4 4" xfId="9859" xr:uid="{00000000-0005-0000-0000-0000151F0000}"/>
    <cellStyle name="Normal 2 2 2 3 2 5 4 4 2" xfId="26155" xr:uid="{00000000-0005-0000-0000-0000161F0000}"/>
    <cellStyle name="Normal 2 2 2 3 2 5 4 5" xfId="18009" xr:uid="{00000000-0005-0000-0000-0000171F0000}"/>
    <cellStyle name="Normal 2 2 2 3 2 5 5" xfId="3105" xr:uid="{00000000-0005-0000-0000-0000181F0000}"/>
    <cellStyle name="Normal 2 2 2 3 2 5 5 2" xfId="11251" xr:uid="{00000000-0005-0000-0000-0000191F0000}"/>
    <cellStyle name="Normal 2 2 2 3 2 5 5 2 2" xfId="27547" xr:uid="{00000000-0005-0000-0000-00001A1F0000}"/>
    <cellStyle name="Normal 2 2 2 3 2 5 5 3" xfId="19401" xr:uid="{00000000-0005-0000-0000-00001B1F0000}"/>
    <cellStyle name="Normal 2 2 2 3 2 5 6" xfId="5602" xr:uid="{00000000-0005-0000-0000-00001C1F0000}"/>
    <cellStyle name="Normal 2 2 2 3 2 5 6 2" xfId="13748" xr:uid="{00000000-0005-0000-0000-00001D1F0000}"/>
    <cellStyle name="Normal 2 2 2 3 2 5 6 2 2" xfId="30044" xr:uid="{00000000-0005-0000-0000-00001E1F0000}"/>
    <cellStyle name="Normal 2 2 2 3 2 5 6 3" xfId="21898" xr:uid="{00000000-0005-0000-0000-00001F1F0000}"/>
    <cellStyle name="Normal 2 2 2 3 2 5 7" xfId="8449" xr:uid="{00000000-0005-0000-0000-0000201F0000}"/>
    <cellStyle name="Normal 2 2 2 3 2 5 7 2" xfId="24745" xr:uid="{00000000-0005-0000-0000-0000211F0000}"/>
    <cellStyle name="Normal 2 2 2 3 2 5 8" xfId="16599" xr:uid="{00000000-0005-0000-0000-0000221F0000}"/>
    <cellStyle name="Normal 2 2 2 3 2 6" xfId="392" xr:uid="{00000000-0005-0000-0000-0000231F0000}"/>
    <cellStyle name="Normal 2 2 2 3 2 6 2" xfId="1098" xr:uid="{00000000-0005-0000-0000-0000241F0000}"/>
    <cellStyle name="Normal 2 2 2 3 2 6 2 2" xfId="2508" xr:uid="{00000000-0005-0000-0000-0000251F0000}"/>
    <cellStyle name="Normal 2 2 2 3 2 6 2 2 2" xfId="5006" xr:uid="{00000000-0005-0000-0000-0000261F0000}"/>
    <cellStyle name="Normal 2 2 2 3 2 6 2 2 2 2" xfId="13152" xr:uid="{00000000-0005-0000-0000-0000271F0000}"/>
    <cellStyle name="Normal 2 2 2 3 2 6 2 2 2 2 2" xfId="29448" xr:uid="{00000000-0005-0000-0000-0000281F0000}"/>
    <cellStyle name="Normal 2 2 2 3 2 6 2 2 2 3" xfId="21302" xr:uid="{00000000-0005-0000-0000-0000291F0000}"/>
    <cellStyle name="Normal 2 2 2 3 2 6 2 2 3" xfId="7807" xr:uid="{00000000-0005-0000-0000-00002A1F0000}"/>
    <cellStyle name="Normal 2 2 2 3 2 6 2 2 3 2" xfId="15953" xr:uid="{00000000-0005-0000-0000-00002B1F0000}"/>
    <cellStyle name="Normal 2 2 2 3 2 6 2 2 3 2 2" xfId="32249" xr:uid="{00000000-0005-0000-0000-00002C1F0000}"/>
    <cellStyle name="Normal 2 2 2 3 2 6 2 2 3 3" xfId="24103" xr:uid="{00000000-0005-0000-0000-00002D1F0000}"/>
    <cellStyle name="Normal 2 2 2 3 2 6 2 2 4" xfId="10654" xr:uid="{00000000-0005-0000-0000-00002E1F0000}"/>
    <cellStyle name="Normal 2 2 2 3 2 6 2 2 4 2" xfId="26950" xr:uid="{00000000-0005-0000-0000-00002F1F0000}"/>
    <cellStyle name="Normal 2 2 2 3 2 6 2 2 5" xfId="18804" xr:uid="{00000000-0005-0000-0000-0000301F0000}"/>
    <cellStyle name="Normal 2 2 2 3 2 6 2 3" xfId="3788" xr:uid="{00000000-0005-0000-0000-0000311F0000}"/>
    <cellStyle name="Normal 2 2 2 3 2 6 2 3 2" xfId="11934" xr:uid="{00000000-0005-0000-0000-0000321F0000}"/>
    <cellStyle name="Normal 2 2 2 3 2 6 2 3 2 2" xfId="28230" xr:uid="{00000000-0005-0000-0000-0000331F0000}"/>
    <cellStyle name="Normal 2 2 2 3 2 6 2 3 3" xfId="20084" xr:uid="{00000000-0005-0000-0000-0000341F0000}"/>
    <cellStyle name="Normal 2 2 2 3 2 6 2 4" xfId="6397" xr:uid="{00000000-0005-0000-0000-0000351F0000}"/>
    <cellStyle name="Normal 2 2 2 3 2 6 2 4 2" xfId="14543" xr:uid="{00000000-0005-0000-0000-0000361F0000}"/>
    <cellStyle name="Normal 2 2 2 3 2 6 2 4 2 2" xfId="30839" xr:uid="{00000000-0005-0000-0000-0000371F0000}"/>
    <cellStyle name="Normal 2 2 2 3 2 6 2 4 3" xfId="22693" xr:uid="{00000000-0005-0000-0000-0000381F0000}"/>
    <cellStyle name="Normal 2 2 2 3 2 6 2 5" xfId="9244" xr:uid="{00000000-0005-0000-0000-0000391F0000}"/>
    <cellStyle name="Normal 2 2 2 3 2 6 2 5 2" xfId="25540" xr:uid="{00000000-0005-0000-0000-00003A1F0000}"/>
    <cellStyle name="Normal 2 2 2 3 2 6 2 6" xfId="17394" xr:uid="{00000000-0005-0000-0000-00003B1F0000}"/>
    <cellStyle name="Normal 2 2 2 3 2 6 3" xfId="1803" xr:uid="{00000000-0005-0000-0000-00003C1F0000}"/>
    <cellStyle name="Normal 2 2 2 3 2 6 3 2" xfId="4397" xr:uid="{00000000-0005-0000-0000-00003D1F0000}"/>
    <cellStyle name="Normal 2 2 2 3 2 6 3 2 2" xfId="12543" xr:uid="{00000000-0005-0000-0000-00003E1F0000}"/>
    <cellStyle name="Normal 2 2 2 3 2 6 3 2 2 2" xfId="28839" xr:uid="{00000000-0005-0000-0000-00003F1F0000}"/>
    <cellStyle name="Normal 2 2 2 3 2 6 3 2 3" xfId="20693" xr:uid="{00000000-0005-0000-0000-0000401F0000}"/>
    <cellStyle name="Normal 2 2 2 3 2 6 3 3" xfId="7102" xr:uid="{00000000-0005-0000-0000-0000411F0000}"/>
    <cellStyle name="Normal 2 2 2 3 2 6 3 3 2" xfId="15248" xr:uid="{00000000-0005-0000-0000-0000421F0000}"/>
    <cellStyle name="Normal 2 2 2 3 2 6 3 3 2 2" xfId="31544" xr:uid="{00000000-0005-0000-0000-0000431F0000}"/>
    <cellStyle name="Normal 2 2 2 3 2 6 3 3 3" xfId="23398" xr:uid="{00000000-0005-0000-0000-0000441F0000}"/>
    <cellStyle name="Normal 2 2 2 3 2 6 3 4" xfId="9949" xr:uid="{00000000-0005-0000-0000-0000451F0000}"/>
    <cellStyle name="Normal 2 2 2 3 2 6 3 4 2" xfId="26245" xr:uid="{00000000-0005-0000-0000-0000461F0000}"/>
    <cellStyle name="Normal 2 2 2 3 2 6 3 5" xfId="18099" xr:uid="{00000000-0005-0000-0000-0000471F0000}"/>
    <cellStyle name="Normal 2 2 2 3 2 6 4" xfId="3179" xr:uid="{00000000-0005-0000-0000-0000481F0000}"/>
    <cellStyle name="Normal 2 2 2 3 2 6 4 2" xfId="11325" xr:uid="{00000000-0005-0000-0000-0000491F0000}"/>
    <cellStyle name="Normal 2 2 2 3 2 6 4 2 2" xfId="27621" xr:uid="{00000000-0005-0000-0000-00004A1F0000}"/>
    <cellStyle name="Normal 2 2 2 3 2 6 4 3" xfId="19475" xr:uid="{00000000-0005-0000-0000-00004B1F0000}"/>
    <cellStyle name="Normal 2 2 2 3 2 6 5" xfId="5692" xr:uid="{00000000-0005-0000-0000-00004C1F0000}"/>
    <cellStyle name="Normal 2 2 2 3 2 6 5 2" xfId="13838" xr:uid="{00000000-0005-0000-0000-00004D1F0000}"/>
    <cellStyle name="Normal 2 2 2 3 2 6 5 2 2" xfId="30134" xr:uid="{00000000-0005-0000-0000-00004E1F0000}"/>
    <cellStyle name="Normal 2 2 2 3 2 6 5 3" xfId="21988" xr:uid="{00000000-0005-0000-0000-00004F1F0000}"/>
    <cellStyle name="Normal 2 2 2 3 2 6 6" xfId="8539" xr:uid="{00000000-0005-0000-0000-0000501F0000}"/>
    <cellStyle name="Normal 2 2 2 3 2 6 6 2" xfId="24835" xr:uid="{00000000-0005-0000-0000-0000511F0000}"/>
    <cellStyle name="Normal 2 2 2 3 2 6 7" xfId="16689" xr:uid="{00000000-0005-0000-0000-0000521F0000}"/>
    <cellStyle name="Normal 2 2 2 3 2 7" xfId="754" xr:uid="{00000000-0005-0000-0000-0000531F0000}"/>
    <cellStyle name="Normal 2 2 2 3 2 7 2" xfId="2164" xr:uid="{00000000-0005-0000-0000-0000541F0000}"/>
    <cellStyle name="Normal 2 2 2 3 2 7 2 2" xfId="4710" xr:uid="{00000000-0005-0000-0000-0000551F0000}"/>
    <cellStyle name="Normal 2 2 2 3 2 7 2 2 2" xfId="12856" xr:uid="{00000000-0005-0000-0000-0000561F0000}"/>
    <cellStyle name="Normal 2 2 2 3 2 7 2 2 2 2" xfId="29152" xr:uid="{00000000-0005-0000-0000-0000571F0000}"/>
    <cellStyle name="Normal 2 2 2 3 2 7 2 2 3" xfId="21006" xr:uid="{00000000-0005-0000-0000-0000581F0000}"/>
    <cellStyle name="Normal 2 2 2 3 2 7 2 3" xfId="7463" xr:uid="{00000000-0005-0000-0000-0000591F0000}"/>
    <cellStyle name="Normal 2 2 2 3 2 7 2 3 2" xfId="15609" xr:uid="{00000000-0005-0000-0000-00005A1F0000}"/>
    <cellStyle name="Normal 2 2 2 3 2 7 2 3 2 2" xfId="31905" xr:uid="{00000000-0005-0000-0000-00005B1F0000}"/>
    <cellStyle name="Normal 2 2 2 3 2 7 2 3 3" xfId="23759" xr:uid="{00000000-0005-0000-0000-00005C1F0000}"/>
    <cellStyle name="Normal 2 2 2 3 2 7 2 4" xfId="10310" xr:uid="{00000000-0005-0000-0000-00005D1F0000}"/>
    <cellStyle name="Normal 2 2 2 3 2 7 2 4 2" xfId="26606" xr:uid="{00000000-0005-0000-0000-00005E1F0000}"/>
    <cellStyle name="Normal 2 2 2 3 2 7 2 5" xfId="18460" xr:uid="{00000000-0005-0000-0000-00005F1F0000}"/>
    <cellStyle name="Normal 2 2 2 3 2 7 3" xfId="3492" xr:uid="{00000000-0005-0000-0000-0000601F0000}"/>
    <cellStyle name="Normal 2 2 2 3 2 7 3 2" xfId="11638" xr:uid="{00000000-0005-0000-0000-0000611F0000}"/>
    <cellStyle name="Normal 2 2 2 3 2 7 3 2 2" xfId="27934" xr:uid="{00000000-0005-0000-0000-0000621F0000}"/>
    <cellStyle name="Normal 2 2 2 3 2 7 3 3" xfId="19788" xr:uid="{00000000-0005-0000-0000-0000631F0000}"/>
    <cellStyle name="Normal 2 2 2 3 2 7 4" xfId="6053" xr:uid="{00000000-0005-0000-0000-0000641F0000}"/>
    <cellStyle name="Normal 2 2 2 3 2 7 4 2" xfId="14199" xr:uid="{00000000-0005-0000-0000-0000651F0000}"/>
    <cellStyle name="Normal 2 2 2 3 2 7 4 2 2" xfId="30495" xr:uid="{00000000-0005-0000-0000-0000661F0000}"/>
    <cellStyle name="Normal 2 2 2 3 2 7 4 3" xfId="22349" xr:uid="{00000000-0005-0000-0000-0000671F0000}"/>
    <cellStyle name="Normal 2 2 2 3 2 7 5" xfId="8900" xr:uid="{00000000-0005-0000-0000-0000681F0000}"/>
    <cellStyle name="Normal 2 2 2 3 2 7 5 2" xfId="25196" xr:uid="{00000000-0005-0000-0000-0000691F0000}"/>
    <cellStyle name="Normal 2 2 2 3 2 7 6" xfId="17050" xr:uid="{00000000-0005-0000-0000-00006A1F0000}"/>
    <cellStyle name="Normal 2 2 2 3 2 8" xfId="1459" xr:uid="{00000000-0005-0000-0000-00006B1F0000}"/>
    <cellStyle name="Normal 2 2 2 3 2 8 2" xfId="4101" xr:uid="{00000000-0005-0000-0000-00006C1F0000}"/>
    <cellStyle name="Normal 2 2 2 3 2 8 2 2" xfId="12247" xr:uid="{00000000-0005-0000-0000-00006D1F0000}"/>
    <cellStyle name="Normal 2 2 2 3 2 8 2 2 2" xfId="28543" xr:uid="{00000000-0005-0000-0000-00006E1F0000}"/>
    <cellStyle name="Normal 2 2 2 3 2 8 2 3" xfId="20397" xr:uid="{00000000-0005-0000-0000-00006F1F0000}"/>
    <cellStyle name="Normal 2 2 2 3 2 8 3" xfId="6758" xr:uid="{00000000-0005-0000-0000-0000701F0000}"/>
    <cellStyle name="Normal 2 2 2 3 2 8 3 2" xfId="14904" xr:uid="{00000000-0005-0000-0000-0000711F0000}"/>
    <cellStyle name="Normal 2 2 2 3 2 8 3 2 2" xfId="31200" xr:uid="{00000000-0005-0000-0000-0000721F0000}"/>
    <cellStyle name="Normal 2 2 2 3 2 8 3 3" xfId="23054" xr:uid="{00000000-0005-0000-0000-0000731F0000}"/>
    <cellStyle name="Normal 2 2 2 3 2 8 4" xfId="9605" xr:uid="{00000000-0005-0000-0000-0000741F0000}"/>
    <cellStyle name="Normal 2 2 2 3 2 8 4 2" xfId="25901" xr:uid="{00000000-0005-0000-0000-0000751F0000}"/>
    <cellStyle name="Normal 2 2 2 3 2 8 5" xfId="17755" xr:uid="{00000000-0005-0000-0000-0000761F0000}"/>
    <cellStyle name="Normal 2 2 2 3 2 9" xfId="2883" xr:uid="{00000000-0005-0000-0000-0000771F0000}"/>
    <cellStyle name="Normal 2 2 2 3 2 9 2" xfId="11029" xr:uid="{00000000-0005-0000-0000-0000781F0000}"/>
    <cellStyle name="Normal 2 2 2 3 2 9 2 2" xfId="27325" xr:uid="{00000000-0005-0000-0000-0000791F0000}"/>
    <cellStyle name="Normal 2 2 2 3 2 9 3" xfId="19179" xr:uid="{00000000-0005-0000-0000-00007A1F0000}"/>
    <cellStyle name="Normal 2 2 2 3 3" xfId="70" xr:uid="{00000000-0005-0000-0000-00007B1F0000}"/>
    <cellStyle name="Normal 2 2 2 3 3 10" xfId="8217" xr:uid="{00000000-0005-0000-0000-00007C1F0000}"/>
    <cellStyle name="Normal 2 2 2 3 3 10 2" xfId="24513" xr:uid="{00000000-0005-0000-0000-00007D1F0000}"/>
    <cellStyle name="Normal 2 2 2 3 3 11" xfId="16367" xr:uid="{00000000-0005-0000-0000-00007E1F0000}"/>
    <cellStyle name="Normal 2 2 2 3 3 2" xfId="160" xr:uid="{00000000-0005-0000-0000-00007F1F0000}"/>
    <cellStyle name="Normal 2 2 2 3 3 2 2" xfId="504" xr:uid="{00000000-0005-0000-0000-0000801F0000}"/>
    <cellStyle name="Normal 2 2 2 3 3 2 2 2" xfId="1210" xr:uid="{00000000-0005-0000-0000-0000811F0000}"/>
    <cellStyle name="Normal 2 2 2 3 3 2 2 2 2" xfId="2620" xr:uid="{00000000-0005-0000-0000-0000821F0000}"/>
    <cellStyle name="Normal 2 2 2 3 3 2 2 2 2 2" xfId="5098" xr:uid="{00000000-0005-0000-0000-0000831F0000}"/>
    <cellStyle name="Normal 2 2 2 3 3 2 2 2 2 2 2" xfId="13244" xr:uid="{00000000-0005-0000-0000-0000841F0000}"/>
    <cellStyle name="Normal 2 2 2 3 3 2 2 2 2 2 2 2" xfId="29540" xr:uid="{00000000-0005-0000-0000-0000851F0000}"/>
    <cellStyle name="Normal 2 2 2 3 3 2 2 2 2 2 3" xfId="21394" xr:uid="{00000000-0005-0000-0000-0000861F0000}"/>
    <cellStyle name="Normal 2 2 2 3 3 2 2 2 2 3" xfId="7919" xr:uid="{00000000-0005-0000-0000-0000871F0000}"/>
    <cellStyle name="Normal 2 2 2 3 3 2 2 2 2 3 2" xfId="16065" xr:uid="{00000000-0005-0000-0000-0000881F0000}"/>
    <cellStyle name="Normal 2 2 2 3 3 2 2 2 2 3 2 2" xfId="32361" xr:uid="{00000000-0005-0000-0000-0000891F0000}"/>
    <cellStyle name="Normal 2 2 2 3 3 2 2 2 2 3 3" xfId="24215" xr:uid="{00000000-0005-0000-0000-00008A1F0000}"/>
    <cellStyle name="Normal 2 2 2 3 3 2 2 2 2 4" xfId="10766" xr:uid="{00000000-0005-0000-0000-00008B1F0000}"/>
    <cellStyle name="Normal 2 2 2 3 3 2 2 2 2 4 2" xfId="27062" xr:uid="{00000000-0005-0000-0000-00008C1F0000}"/>
    <cellStyle name="Normal 2 2 2 3 3 2 2 2 2 5" xfId="18916" xr:uid="{00000000-0005-0000-0000-00008D1F0000}"/>
    <cellStyle name="Normal 2 2 2 3 3 2 2 2 3" xfId="3880" xr:uid="{00000000-0005-0000-0000-00008E1F0000}"/>
    <cellStyle name="Normal 2 2 2 3 3 2 2 2 3 2" xfId="12026" xr:uid="{00000000-0005-0000-0000-00008F1F0000}"/>
    <cellStyle name="Normal 2 2 2 3 3 2 2 2 3 2 2" xfId="28322" xr:uid="{00000000-0005-0000-0000-0000901F0000}"/>
    <cellStyle name="Normal 2 2 2 3 3 2 2 2 3 3" xfId="20176" xr:uid="{00000000-0005-0000-0000-0000911F0000}"/>
    <cellStyle name="Normal 2 2 2 3 3 2 2 2 4" xfId="6509" xr:uid="{00000000-0005-0000-0000-0000921F0000}"/>
    <cellStyle name="Normal 2 2 2 3 3 2 2 2 4 2" xfId="14655" xr:uid="{00000000-0005-0000-0000-0000931F0000}"/>
    <cellStyle name="Normal 2 2 2 3 3 2 2 2 4 2 2" xfId="30951" xr:uid="{00000000-0005-0000-0000-0000941F0000}"/>
    <cellStyle name="Normal 2 2 2 3 3 2 2 2 4 3" xfId="22805" xr:uid="{00000000-0005-0000-0000-0000951F0000}"/>
    <cellStyle name="Normal 2 2 2 3 3 2 2 2 5" xfId="9356" xr:uid="{00000000-0005-0000-0000-0000961F0000}"/>
    <cellStyle name="Normal 2 2 2 3 3 2 2 2 5 2" xfId="25652" xr:uid="{00000000-0005-0000-0000-0000971F0000}"/>
    <cellStyle name="Normal 2 2 2 3 3 2 2 2 6" xfId="17506" xr:uid="{00000000-0005-0000-0000-0000981F0000}"/>
    <cellStyle name="Normal 2 2 2 3 3 2 2 3" xfId="1915" xr:uid="{00000000-0005-0000-0000-0000991F0000}"/>
    <cellStyle name="Normal 2 2 2 3 3 2 2 3 2" xfId="4489" xr:uid="{00000000-0005-0000-0000-00009A1F0000}"/>
    <cellStyle name="Normal 2 2 2 3 3 2 2 3 2 2" xfId="12635" xr:uid="{00000000-0005-0000-0000-00009B1F0000}"/>
    <cellStyle name="Normal 2 2 2 3 3 2 2 3 2 2 2" xfId="28931" xr:uid="{00000000-0005-0000-0000-00009C1F0000}"/>
    <cellStyle name="Normal 2 2 2 3 3 2 2 3 2 3" xfId="20785" xr:uid="{00000000-0005-0000-0000-00009D1F0000}"/>
    <cellStyle name="Normal 2 2 2 3 3 2 2 3 3" xfId="7214" xr:uid="{00000000-0005-0000-0000-00009E1F0000}"/>
    <cellStyle name="Normal 2 2 2 3 3 2 2 3 3 2" xfId="15360" xr:uid="{00000000-0005-0000-0000-00009F1F0000}"/>
    <cellStyle name="Normal 2 2 2 3 3 2 2 3 3 2 2" xfId="31656" xr:uid="{00000000-0005-0000-0000-0000A01F0000}"/>
    <cellStyle name="Normal 2 2 2 3 3 2 2 3 3 3" xfId="23510" xr:uid="{00000000-0005-0000-0000-0000A11F0000}"/>
    <cellStyle name="Normal 2 2 2 3 3 2 2 3 4" xfId="10061" xr:uid="{00000000-0005-0000-0000-0000A21F0000}"/>
    <cellStyle name="Normal 2 2 2 3 3 2 2 3 4 2" xfId="26357" xr:uid="{00000000-0005-0000-0000-0000A31F0000}"/>
    <cellStyle name="Normal 2 2 2 3 3 2 2 3 5" xfId="18211" xr:uid="{00000000-0005-0000-0000-0000A41F0000}"/>
    <cellStyle name="Normal 2 2 2 3 3 2 2 4" xfId="3271" xr:uid="{00000000-0005-0000-0000-0000A51F0000}"/>
    <cellStyle name="Normal 2 2 2 3 3 2 2 4 2" xfId="11417" xr:uid="{00000000-0005-0000-0000-0000A61F0000}"/>
    <cellStyle name="Normal 2 2 2 3 3 2 2 4 2 2" xfId="27713" xr:uid="{00000000-0005-0000-0000-0000A71F0000}"/>
    <cellStyle name="Normal 2 2 2 3 3 2 2 4 3" xfId="19567" xr:uid="{00000000-0005-0000-0000-0000A81F0000}"/>
    <cellStyle name="Normal 2 2 2 3 3 2 2 5" xfId="5804" xr:uid="{00000000-0005-0000-0000-0000A91F0000}"/>
    <cellStyle name="Normal 2 2 2 3 3 2 2 5 2" xfId="13950" xr:uid="{00000000-0005-0000-0000-0000AA1F0000}"/>
    <cellStyle name="Normal 2 2 2 3 3 2 2 5 2 2" xfId="30246" xr:uid="{00000000-0005-0000-0000-0000AB1F0000}"/>
    <cellStyle name="Normal 2 2 2 3 3 2 2 5 3" xfId="22100" xr:uid="{00000000-0005-0000-0000-0000AC1F0000}"/>
    <cellStyle name="Normal 2 2 2 3 3 2 2 6" xfId="8651" xr:uid="{00000000-0005-0000-0000-0000AD1F0000}"/>
    <cellStyle name="Normal 2 2 2 3 3 2 2 6 2" xfId="24947" xr:uid="{00000000-0005-0000-0000-0000AE1F0000}"/>
    <cellStyle name="Normal 2 2 2 3 3 2 2 7" xfId="16801" xr:uid="{00000000-0005-0000-0000-0000AF1F0000}"/>
    <cellStyle name="Normal 2 2 2 3 3 2 3" xfId="866" xr:uid="{00000000-0005-0000-0000-0000B01F0000}"/>
    <cellStyle name="Normal 2 2 2 3 3 2 3 2" xfId="2276" xr:uid="{00000000-0005-0000-0000-0000B11F0000}"/>
    <cellStyle name="Normal 2 2 2 3 3 2 3 2 2" xfId="4802" xr:uid="{00000000-0005-0000-0000-0000B21F0000}"/>
    <cellStyle name="Normal 2 2 2 3 3 2 3 2 2 2" xfId="12948" xr:uid="{00000000-0005-0000-0000-0000B31F0000}"/>
    <cellStyle name="Normal 2 2 2 3 3 2 3 2 2 2 2" xfId="29244" xr:uid="{00000000-0005-0000-0000-0000B41F0000}"/>
    <cellStyle name="Normal 2 2 2 3 3 2 3 2 2 3" xfId="21098" xr:uid="{00000000-0005-0000-0000-0000B51F0000}"/>
    <cellStyle name="Normal 2 2 2 3 3 2 3 2 3" xfId="7575" xr:uid="{00000000-0005-0000-0000-0000B61F0000}"/>
    <cellStyle name="Normal 2 2 2 3 3 2 3 2 3 2" xfId="15721" xr:uid="{00000000-0005-0000-0000-0000B71F0000}"/>
    <cellStyle name="Normal 2 2 2 3 3 2 3 2 3 2 2" xfId="32017" xr:uid="{00000000-0005-0000-0000-0000B81F0000}"/>
    <cellStyle name="Normal 2 2 2 3 3 2 3 2 3 3" xfId="23871" xr:uid="{00000000-0005-0000-0000-0000B91F0000}"/>
    <cellStyle name="Normal 2 2 2 3 3 2 3 2 4" xfId="10422" xr:uid="{00000000-0005-0000-0000-0000BA1F0000}"/>
    <cellStyle name="Normal 2 2 2 3 3 2 3 2 4 2" xfId="26718" xr:uid="{00000000-0005-0000-0000-0000BB1F0000}"/>
    <cellStyle name="Normal 2 2 2 3 3 2 3 2 5" xfId="18572" xr:uid="{00000000-0005-0000-0000-0000BC1F0000}"/>
    <cellStyle name="Normal 2 2 2 3 3 2 3 3" xfId="3584" xr:uid="{00000000-0005-0000-0000-0000BD1F0000}"/>
    <cellStyle name="Normal 2 2 2 3 3 2 3 3 2" xfId="11730" xr:uid="{00000000-0005-0000-0000-0000BE1F0000}"/>
    <cellStyle name="Normal 2 2 2 3 3 2 3 3 2 2" xfId="28026" xr:uid="{00000000-0005-0000-0000-0000BF1F0000}"/>
    <cellStyle name="Normal 2 2 2 3 3 2 3 3 3" xfId="19880" xr:uid="{00000000-0005-0000-0000-0000C01F0000}"/>
    <cellStyle name="Normal 2 2 2 3 3 2 3 4" xfId="6165" xr:uid="{00000000-0005-0000-0000-0000C11F0000}"/>
    <cellStyle name="Normal 2 2 2 3 3 2 3 4 2" xfId="14311" xr:uid="{00000000-0005-0000-0000-0000C21F0000}"/>
    <cellStyle name="Normal 2 2 2 3 3 2 3 4 2 2" xfId="30607" xr:uid="{00000000-0005-0000-0000-0000C31F0000}"/>
    <cellStyle name="Normal 2 2 2 3 3 2 3 4 3" xfId="22461" xr:uid="{00000000-0005-0000-0000-0000C41F0000}"/>
    <cellStyle name="Normal 2 2 2 3 3 2 3 5" xfId="9012" xr:uid="{00000000-0005-0000-0000-0000C51F0000}"/>
    <cellStyle name="Normal 2 2 2 3 3 2 3 5 2" xfId="25308" xr:uid="{00000000-0005-0000-0000-0000C61F0000}"/>
    <cellStyle name="Normal 2 2 2 3 3 2 3 6" xfId="17162" xr:uid="{00000000-0005-0000-0000-0000C71F0000}"/>
    <cellStyle name="Normal 2 2 2 3 3 2 4" xfId="1571" xr:uid="{00000000-0005-0000-0000-0000C81F0000}"/>
    <cellStyle name="Normal 2 2 2 3 3 2 4 2" xfId="4193" xr:uid="{00000000-0005-0000-0000-0000C91F0000}"/>
    <cellStyle name="Normal 2 2 2 3 3 2 4 2 2" xfId="12339" xr:uid="{00000000-0005-0000-0000-0000CA1F0000}"/>
    <cellStyle name="Normal 2 2 2 3 3 2 4 2 2 2" xfId="28635" xr:uid="{00000000-0005-0000-0000-0000CB1F0000}"/>
    <cellStyle name="Normal 2 2 2 3 3 2 4 2 3" xfId="20489" xr:uid="{00000000-0005-0000-0000-0000CC1F0000}"/>
    <cellStyle name="Normal 2 2 2 3 3 2 4 3" xfId="6870" xr:uid="{00000000-0005-0000-0000-0000CD1F0000}"/>
    <cellStyle name="Normal 2 2 2 3 3 2 4 3 2" xfId="15016" xr:uid="{00000000-0005-0000-0000-0000CE1F0000}"/>
    <cellStyle name="Normal 2 2 2 3 3 2 4 3 2 2" xfId="31312" xr:uid="{00000000-0005-0000-0000-0000CF1F0000}"/>
    <cellStyle name="Normal 2 2 2 3 3 2 4 3 3" xfId="23166" xr:uid="{00000000-0005-0000-0000-0000D01F0000}"/>
    <cellStyle name="Normal 2 2 2 3 3 2 4 4" xfId="9717" xr:uid="{00000000-0005-0000-0000-0000D11F0000}"/>
    <cellStyle name="Normal 2 2 2 3 3 2 4 4 2" xfId="26013" xr:uid="{00000000-0005-0000-0000-0000D21F0000}"/>
    <cellStyle name="Normal 2 2 2 3 3 2 4 5" xfId="17867" xr:uid="{00000000-0005-0000-0000-0000D31F0000}"/>
    <cellStyle name="Normal 2 2 2 3 3 2 5" xfId="2975" xr:uid="{00000000-0005-0000-0000-0000D41F0000}"/>
    <cellStyle name="Normal 2 2 2 3 3 2 5 2" xfId="11121" xr:uid="{00000000-0005-0000-0000-0000D51F0000}"/>
    <cellStyle name="Normal 2 2 2 3 3 2 5 2 2" xfId="27417" xr:uid="{00000000-0005-0000-0000-0000D61F0000}"/>
    <cellStyle name="Normal 2 2 2 3 3 2 5 3" xfId="19271" xr:uid="{00000000-0005-0000-0000-0000D71F0000}"/>
    <cellStyle name="Normal 2 2 2 3 3 2 6" xfId="5460" xr:uid="{00000000-0005-0000-0000-0000D81F0000}"/>
    <cellStyle name="Normal 2 2 2 3 3 2 6 2" xfId="13606" xr:uid="{00000000-0005-0000-0000-0000D91F0000}"/>
    <cellStyle name="Normal 2 2 2 3 3 2 6 2 2" xfId="29902" xr:uid="{00000000-0005-0000-0000-0000DA1F0000}"/>
    <cellStyle name="Normal 2 2 2 3 3 2 6 3" xfId="21756" xr:uid="{00000000-0005-0000-0000-0000DB1F0000}"/>
    <cellStyle name="Normal 2 2 2 3 3 2 7" xfId="8307" xr:uid="{00000000-0005-0000-0000-0000DC1F0000}"/>
    <cellStyle name="Normal 2 2 2 3 3 2 7 2" xfId="24603" xr:uid="{00000000-0005-0000-0000-0000DD1F0000}"/>
    <cellStyle name="Normal 2 2 2 3 3 2 8" xfId="16457" xr:uid="{00000000-0005-0000-0000-0000DE1F0000}"/>
    <cellStyle name="Normal 2 2 2 3 3 3" xfId="238" xr:uid="{00000000-0005-0000-0000-0000DF1F0000}"/>
    <cellStyle name="Normal 2 2 2 3 3 3 2" xfId="582" xr:uid="{00000000-0005-0000-0000-0000E01F0000}"/>
    <cellStyle name="Normal 2 2 2 3 3 3 2 2" xfId="1288" xr:uid="{00000000-0005-0000-0000-0000E11F0000}"/>
    <cellStyle name="Normal 2 2 2 3 3 3 2 2 2" xfId="2698" xr:uid="{00000000-0005-0000-0000-0000E21F0000}"/>
    <cellStyle name="Normal 2 2 2 3 3 3 2 2 2 2" xfId="5172" xr:uid="{00000000-0005-0000-0000-0000E31F0000}"/>
    <cellStyle name="Normal 2 2 2 3 3 3 2 2 2 2 2" xfId="13318" xr:uid="{00000000-0005-0000-0000-0000E41F0000}"/>
    <cellStyle name="Normal 2 2 2 3 3 3 2 2 2 2 2 2" xfId="29614" xr:uid="{00000000-0005-0000-0000-0000E51F0000}"/>
    <cellStyle name="Normal 2 2 2 3 3 3 2 2 2 2 3" xfId="21468" xr:uid="{00000000-0005-0000-0000-0000E61F0000}"/>
    <cellStyle name="Normal 2 2 2 3 3 3 2 2 2 3" xfId="7997" xr:uid="{00000000-0005-0000-0000-0000E71F0000}"/>
    <cellStyle name="Normal 2 2 2 3 3 3 2 2 2 3 2" xfId="16143" xr:uid="{00000000-0005-0000-0000-0000E81F0000}"/>
    <cellStyle name="Normal 2 2 2 3 3 3 2 2 2 3 2 2" xfId="32439" xr:uid="{00000000-0005-0000-0000-0000E91F0000}"/>
    <cellStyle name="Normal 2 2 2 3 3 3 2 2 2 3 3" xfId="24293" xr:uid="{00000000-0005-0000-0000-0000EA1F0000}"/>
    <cellStyle name="Normal 2 2 2 3 3 3 2 2 2 4" xfId="10844" xr:uid="{00000000-0005-0000-0000-0000EB1F0000}"/>
    <cellStyle name="Normal 2 2 2 3 3 3 2 2 2 4 2" xfId="27140" xr:uid="{00000000-0005-0000-0000-0000EC1F0000}"/>
    <cellStyle name="Normal 2 2 2 3 3 3 2 2 2 5" xfId="18994" xr:uid="{00000000-0005-0000-0000-0000ED1F0000}"/>
    <cellStyle name="Normal 2 2 2 3 3 3 2 2 3" xfId="3954" xr:uid="{00000000-0005-0000-0000-0000EE1F0000}"/>
    <cellStyle name="Normal 2 2 2 3 3 3 2 2 3 2" xfId="12100" xr:uid="{00000000-0005-0000-0000-0000EF1F0000}"/>
    <cellStyle name="Normal 2 2 2 3 3 3 2 2 3 2 2" xfId="28396" xr:uid="{00000000-0005-0000-0000-0000F01F0000}"/>
    <cellStyle name="Normal 2 2 2 3 3 3 2 2 3 3" xfId="20250" xr:uid="{00000000-0005-0000-0000-0000F11F0000}"/>
    <cellStyle name="Normal 2 2 2 3 3 3 2 2 4" xfId="6587" xr:uid="{00000000-0005-0000-0000-0000F21F0000}"/>
    <cellStyle name="Normal 2 2 2 3 3 3 2 2 4 2" xfId="14733" xr:uid="{00000000-0005-0000-0000-0000F31F0000}"/>
    <cellStyle name="Normal 2 2 2 3 3 3 2 2 4 2 2" xfId="31029" xr:uid="{00000000-0005-0000-0000-0000F41F0000}"/>
    <cellStyle name="Normal 2 2 2 3 3 3 2 2 4 3" xfId="22883" xr:uid="{00000000-0005-0000-0000-0000F51F0000}"/>
    <cellStyle name="Normal 2 2 2 3 3 3 2 2 5" xfId="9434" xr:uid="{00000000-0005-0000-0000-0000F61F0000}"/>
    <cellStyle name="Normal 2 2 2 3 3 3 2 2 5 2" xfId="25730" xr:uid="{00000000-0005-0000-0000-0000F71F0000}"/>
    <cellStyle name="Normal 2 2 2 3 3 3 2 2 6" xfId="17584" xr:uid="{00000000-0005-0000-0000-0000F81F0000}"/>
    <cellStyle name="Normal 2 2 2 3 3 3 2 3" xfId="1993" xr:uid="{00000000-0005-0000-0000-0000F91F0000}"/>
    <cellStyle name="Normal 2 2 2 3 3 3 2 3 2" xfId="4563" xr:uid="{00000000-0005-0000-0000-0000FA1F0000}"/>
    <cellStyle name="Normal 2 2 2 3 3 3 2 3 2 2" xfId="12709" xr:uid="{00000000-0005-0000-0000-0000FB1F0000}"/>
    <cellStyle name="Normal 2 2 2 3 3 3 2 3 2 2 2" xfId="29005" xr:uid="{00000000-0005-0000-0000-0000FC1F0000}"/>
    <cellStyle name="Normal 2 2 2 3 3 3 2 3 2 3" xfId="20859" xr:uid="{00000000-0005-0000-0000-0000FD1F0000}"/>
    <cellStyle name="Normal 2 2 2 3 3 3 2 3 3" xfId="7292" xr:uid="{00000000-0005-0000-0000-0000FE1F0000}"/>
    <cellStyle name="Normal 2 2 2 3 3 3 2 3 3 2" xfId="15438" xr:uid="{00000000-0005-0000-0000-0000FF1F0000}"/>
    <cellStyle name="Normal 2 2 2 3 3 3 2 3 3 2 2" xfId="31734" xr:uid="{00000000-0005-0000-0000-000000200000}"/>
    <cellStyle name="Normal 2 2 2 3 3 3 2 3 3 3" xfId="23588" xr:uid="{00000000-0005-0000-0000-000001200000}"/>
    <cellStyle name="Normal 2 2 2 3 3 3 2 3 4" xfId="10139" xr:uid="{00000000-0005-0000-0000-000002200000}"/>
    <cellStyle name="Normal 2 2 2 3 3 3 2 3 4 2" xfId="26435" xr:uid="{00000000-0005-0000-0000-000003200000}"/>
    <cellStyle name="Normal 2 2 2 3 3 3 2 3 5" xfId="18289" xr:uid="{00000000-0005-0000-0000-000004200000}"/>
    <cellStyle name="Normal 2 2 2 3 3 3 2 4" xfId="3345" xr:uid="{00000000-0005-0000-0000-000005200000}"/>
    <cellStyle name="Normal 2 2 2 3 3 3 2 4 2" xfId="11491" xr:uid="{00000000-0005-0000-0000-000006200000}"/>
    <cellStyle name="Normal 2 2 2 3 3 3 2 4 2 2" xfId="27787" xr:uid="{00000000-0005-0000-0000-000007200000}"/>
    <cellStyle name="Normal 2 2 2 3 3 3 2 4 3" xfId="19641" xr:uid="{00000000-0005-0000-0000-000008200000}"/>
    <cellStyle name="Normal 2 2 2 3 3 3 2 5" xfId="5882" xr:uid="{00000000-0005-0000-0000-000009200000}"/>
    <cellStyle name="Normal 2 2 2 3 3 3 2 5 2" xfId="14028" xr:uid="{00000000-0005-0000-0000-00000A200000}"/>
    <cellStyle name="Normal 2 2 2 3 3 3 2 5 2 2" xfId="30324" xr:uid="{00000000-0005-0000-0000-00000B200000}"/>
    <cellStyle name="Normal 2 2 2 3 3 3 2 5 3" xfId="22178" xr:uid="{00000000-0005-0000-0000-00000C200000}"/>
    <cellStyle name="Normal 2 2 2 3 3 3 2 6" xfId="8729" xr:uid="{00000000-0005-0000-0000-00000D200000}"/>
    <cellStyle name="Normal 2 2 2 3 3 3 2 6 2" xfId="25025" xr:uid="{00000000-0005-0000-0000-00000E200000}"/>
    <cellStyle name="Normal 2 2 2 3 3 3 2 7" xfId="16879" xr:uid="{00000000-0005-0000-0000-00000F200000}"/>
    <cellStyle name="Normal 2 2 2 3 3 3 3" xfId="944" xr:uid="{00000000-0005-0000-0000-000010200000}"/>
    <cellStyle name="Normal 2 2 2 3 3 3 3 2" xfId="2354" xr:uid="{00000000-0005-0000-0000-000011200000}"/>
    <cellStyle name="Normal 2 2 2 3 3 3 3 2 2" xfId="4876" xr:uid="{00000000-0005-0000-0000-000012200000}"/>
    <cellStyle name="Normal 2 2 2 3 3 3 3 2 2 2" xfId="13022" xr:uid="{00000000-0005-0000-0000-000013200000}"/>
    <cellStyle name="Normal 2 2 2 3 3 3 3 2 2 2 2" xfId="29318" xr:uid="{00000000-0005-0000-0000-000014200000}"/>
    <cellStyle name="Normal 2 2 2 3 3 3 3 2 2 3" xfId="21172" xr:uid="{00000000-0005-0000-0000-000015200000}"/>
    <cellStyle name="Normal 2 2 2 3 3 3 3 2 3" xfId="7653" xr:uid="{00000000-0005-0000-0000-000016200000}"/>
    <cellStyle name="Normal 2 2 2 3 3 3 3 2 3 2" xfId="15799" xr:uid="{00000000-0005-0000-0000-000017200000}"/>
    <cellStyle name="Normal 2 2 2 3 3 3 3 2 3 2 2" xfId="32095" xr:uid="{00000000-0005-0000-0000-000018200000}"/>
    <cellStyle name="Normal 2 2 2 3 3 3 3 2 3 3" xfId="23949" xr:uid="{00000000-0005-0000-0000-000019200000}"/>
    <cellStyle name="Normal 2 2 2 3 3 3 3 2 4" xfId="10500" xr:uid="{00000000-0005-0000-0000-00001A200000}"/>
    <cellStyle name="Normal 2 2 2 3 3 3 3 2 4 2" xfId="26796" xr:uid="{00000000-0005-0000-0000-00001B200000}"/>
    <cellStyle name="Normal 2 2 2 3 3 3 3 2 5" xfId="18650" xr:uid="{00000000-0005-0000-0000-00001C200000}"/>
    <cellStyle name="Normal 2 2 2 3 3 3 3 3" xfId="3658" xr:uid="{00000000-0005-0000-0000-00001D200000}"/>
    <cellStyle name="Normal 2 2 2 3 3 3 3 3 2" xfId="11804" xr:uid="{00000000-0005-0000-0000-00001E200000}"/>
    <cellStyle name="Normal 2 2 2 3 3 3 3 3 2 2" xfId="28100" xr:uid="{00000000-0005-0000-0000-00001F200000}"/>
    <cellStyle name="Normal 2 2 2 3 3 3 3 3 3" xfId="19954" xr:uid="{00000000-0005-0000-0000-000020200000}"/>
    <cellStyle name="Normal 2 2 2 3 3 3 3 4" xfId="6243" xr:uid="{00000000-0005-0000-0000-000021200000}"/>
    <cellStyle name="Normal 2 2 2 3 3 3 3 4 2" xfId="14389" xr:uid="{00000000-0005-0000-0000-000022200000}"/>
    <cellStyle name="Normal 2 2 2 3 3 3 3 4 2 2" xfId="30685" xr:uid="{00000000-0005-0000-0000-000023200000}"/>
    <cellStyle name="Normal 2 2 2 3 3 3 3 4 3" xfId="22539" xr:uid="{00000000-0005-0000-0000-000024200000}"/>
    <cellStyle name="Normal 2 2 2 3 3 3 3 5" xfId="9090" xr:uid="{00000000-0005-0000-0000-000025200000}"/>
    <cellStyle name="Normal 2 2 2 3 3 3 3 5 2" xfId="25386" xr:uid="{00000000-0005-0000-0000-000026200000}"/>
    <cellStyle name="Normal 2 2 2 3 3 3 3 6" xfId="17240" xr:uid="{00000000-0005-0000-0000-000027200000}"/>
    <cellStyle name="Normal 2 2 2 3 3 3 4" xfId="1649" xr:uid="{00000000-0005-0000-0000-000028200000}"/>
    <cellStyle name="Normal 2 2 2 3 3 3 4 2" xfId="4267" xr:uid="{00000000-0005-0000-0000-000029200000}"/>
    <cellStyle name="Normal 2 2 2 3 3 3 4 2 2" xfId="12413" xr:uid="{00000000-0005-0000-0000-00002A200000}"/>
    <cellStyle name="Normal 2 2 2 3 3 3 4 2 2 2" xfId="28709" xr:uid="{00000000-0005-0000-0000-00002B200000}"/>
    <cellStyle name="Normal 2 2 2 3 3 3 4 2 3" xfId="20563" xr:uid="{00000000-0005-0000-0000-00002C200000}"/>
    <cellStyle name="Normal 2 2 2 3 3 3 4 3" xfId="6948" xr:uid="{00000000-0005-0000-0000-00002D200000}"/>
    <cellStyle name="Normal 2 2 2 3 3 3 4 3 2" xfId="15094" xr:uid="{00000000-0005-0000-0000-00002E200000}"/>
    <cellStyle name="Normal 2 2 2 3 3 3 4 3 2 2" xfId="31390" xr:uid="{00000000-0005-0000-0000-00002F200000}"/>
    <cellStyle name="Normal 2 2 2 3 3 3 4 3 3" xfId="23244" xr:uid="{00000000-0005-0000-0000-000030200000}"/>
    <cellStyle name="Normal 2 2 2 3 3 3 4 4" xfId="9795" xr:uid="{00000000-0005-0000-0000-000031200000}"/>
    <cellStyle name="Normal 2 2 2 3 3 3 4 4 2" xfId="26091" xr:uid="{00000000-0005-0000-0000-000032200000}"/>
    <cellStyle name="Normal 2 2 2 3 3 3 4 5" xfId="17945" xr:uid="{00000000-0005-0000-0000-000033200000}"/>
    <cellStyle name="Normal 2 2 2 3 3 3 5" xfId="3049" xr:uid="{00000000-0005-0000-0000-000034200000}"/>
    <cellStyle name="Normal 2 2 2 3 3 3 5 2" xfId="11195" xr:uid="{00000000-0005-0000-0000-000035200000}"/>
    <cellStyle name="Normal 2 2 2 3 3 3 5 2 2" xfId="27491" xr:uid="{00000000-0005-0000-0000-000036200000}"/>
    <cellStyle name="Normal 2 2 2 3 3 3 5 3" xfId="19345" xr:uid="{00000000-0005-0000-0000-000037200000}"/>
    <cellStyle name="Normal 2 2 2 3 3 3 6" xfId="5538" xr:uid="{00000000-0005-0000-0000-000038200000}"/>
    <cellStyle name="Normal 2 2 2 3 3 3 6 2" xfId="13684" xr:uid="{00000000-0005-0000-0000-000039200000}"/>
    <cellStyle name="Normal 2 2 2 3 3 3 6 2 2" xfId="29980" xr:uid="{00000000-0005-0000-0000-00003A200000}"/>
    <cellStyle name="Normal 2 2 2 3 3 3 6 3" xfId="21834" xr:uid="{00000000-0005-0000-0000-00003B200000}"/>
    <cellStyle name="Normal 2 2 2 3 3 3 7" xfId="8385" xr:uid="{00000000-0005-0000-0000-00003C200000}"/>
    <cellStyle name="Normal 2 2 2 3 3 3 7 2" xfId="24681" xr:uid="{00000000-0005-0000-0000-00003D200000}"/>
    <cellStyle name="Normal 2 2 2 3 3 3 8" xfId="16535" xr:uid="{00000000-0005-0000-0000-00003E200000}"/>
    <cellStyle name="Normal 2 2 2 3 3 4" xfId="324" xr:uid="{00000000-0005-0000-0000-00003F200000}"/>
    <cellStyle name="Normal 2 2 2 3 3 4 2" xfId="668" xr:uid="{00000000-0005-0000-0000-000040200000}"/>
    <cellStyle name="Normal 2 2 2 3 3 4 2 2" xfId="1374" xr:uid="{00000000-0005-0000-0000-000041200000}"/>
    <cellStyle name="Normal 2 2 2 3 3 4 2 2 2" xfId="2784" xr:uid="{00000000-0005-0000-0000-000042200000}"/>
    <cellStyle name="Normal 2 2 2 3 3 4 2 2 2 2" xfId="5246" xr:uid="{00000000-0005-0000-0000-000043200000}"/>
    <cellStyle name="Normal 2 2 2 3 3 4 2 2 2 2 2" xfId="13392" xr:uid="{00000000-0005-0000-0000-000044200000}"/>
    <cellStyle name="Normal 2 2 2 3 3 4 2 2 2 2 2 2" xfId="29688" xr:uid="{00000000-0005-0000-0000-000045200000}"/>
    <cellStyle name="Normal 2 2 2 3 3 4 2 2 2 2 3" xfId="21542" xr:uid="{00000000-0005-0000-0000-000046200000}"/>
    <cellStyle name="Normal 2 2 2 3 3 4 2 2 2 3" xfId="8083" xr:uid="{00000000-0005-0000-0000-000047200000}"/>
    <cellStyle name="Normal 2 2 2 3 3 4 2 2 2 3 2" xfId="16229" xr:uid="{00000000-0005-0000-0000-000048200000}"/>
    <cellStyle name="Normal 2 2 2 3 3 4 2 2 2 3 2 2" xfId="32525" xr:uid="{00000000-0005-0000-0000-000049200000}"/>
    <cellStyle name="Normal 2 2 2 3 3 4 2 2 2 3 3" xfId="24379" xr:uid="{00000000-0005-0000-0000-00004A200000}"/>
    <cellStyle name="Normal 2 2 2 3 3 4 2 2 2 4" xfId="10930" xr:uid="{00000000-0005-0000-0000-00004B200000}"/>
    <cellStyle name="Normal 2 2 2 3 3 4 2 2 2 4 2" xfId="27226" xr:uid="{00000000-0005-0000-0000-00004C200000}"/>
    <cellStyle name="Normal 2 2 2 3 3 4 2 2 2 5" xfId="19080" xr:uid="{00000000-0005-0000-0000-00004D200000}"/>
    <cellStyle name="Normal 2 2 2 3 3 4 2 2 3" xfId="4028" xr:uid="{00000000-0005-0000-0000-00004E200000}"/>
    <cellStyle name="Normal 2 2 2 3 3 4 2 2 3 2" xfId="12174" xr:uid="{00000000-0005-0000-0000-00004F200000}"/>
    <cellStyle name="Normal 2 2 2 3 3 4 2 2 3 2 2" xfId="28470" xr:uid="{00000000-0005-0000-0000-000050200000}"/>
    <cellStyle name="Normal 2 2 2 3 3 4 2 2 3 3" xfId="20324" xr:uid="{00000000-0005-0000-0000-000051200000}"/>
    <cellStyle name="Normal 2 2 2 3 3 4 2 2 4" xfId="6673" xr:uid="{00000000-0005-0000-0000-000052200000}"/>
    <cellStyle name="Normal 2 2 2 3 3 4 2 2 4 2" xfId="14819" xr:uid="{00000000-0005-0000-0000-000053200000}"/>
    <cellStyle name="Normal 2 2 2 3 3 4 2 2 4 2 2" xfId="31115" xr:uid="{00000000-0005-0000-0000-000054200000}"/>
    <cellStyle name="Normal 2 2 2 3 3 4 2 2 4 3" xfId="22969" xr:uid="{00000000-0005-0000-0000-000055200000}"/>
    <cellStyle name="Normal 2 2 2 3 3 4 2 2 5" xfId="9520" xr:uid="{00000000-0005-0000-0000-000056200000}"/>
    <cellStyle name="Normal 2 2 2 3 3 4 2 2 5 2" xfId="25816" xr:uid="{00000000-0005-0000-0000-000057200000}"/>
    <cellStyle name="Normal 2 2 2 3 3 4 2 2 6" xfId="17670" xr:uid="{00000000-0005-0000-0000-000058200000}"/>
    <cellStyle name="Normal 2 2 2 3 3 4 2 3" xfId="2079" xr:uid="{00000000-0005-0000-0000-000059200000}"/>
    <cellStyle name="Normal 2 2 2 3 3 4 2 3 2" xfId="4637" xr:uid="{00000000-0005-0000-0000-00005A200000}"/>
    <cellStyle name="Normal 2 2 2 3 3 4 2 3 2 2" xfId="12783" xr:uid="{00000000-0005-0000-0000-00005B200000}"/>
    <cellStyle name="Normal 2 2 2 3 3 4 2 3 2 2 2" xfId="29079" xr:uid="{00000000-0005-0000-0000-00005C200000}"/>
    <cellStyle name="Normal 2 2 2 3 3 4 2 3 2 3" xfId="20933" xr:uid="{00000000-0005-0000-0000-00005D200000}"/>
    <cellStyle name="Normal 2 2 2 3 3 4 2 3 3" xfId="7378" xr:uid="{00000000-0005-0000-0000-00005E200000}"/>
    <cellStyle name="Normal 2 2 2 3 3 4 2 3 3 2" xfId="15524" xr:uid="{00000000-0005-0000-0000-00005F200000}"/>
    <cellStyle name="Normal 2 2 2 3 3 4 2 3 3 2 2" xfId="31820" xr:uid="{00000000-0005-0000-0000-000060200000}"/>
    <cellStyle name="Normal 2 2 2 3 3 4 2 3 3 3" xfId="23674" xr:uid="{00000000-0005-0000-0000-000061200000}"/>
    <cellStyle name="Normal 2 2 2 3 3 4 2 3 4" xfId="10225" xr:uid="{00000000-0005-0000-0000-000062200000}"/>
    <cellStyle name="Normal 2 2 2 3 3 4 2 3 4 2" xfId="26521" xr:uid="{00000000-0005-0000-0000-000063200000}"/>
    <cellStyle name="Normal 2 2 2 3 3 4 2 3 5" xfId="18375" xr:uid="{00000000-0005-0000-0000-000064200000}"/>
    <cellStyle name="Normal 2 2 2 3 3 4 2 4" xfId="3419" xr:uid="{00000000-0005-0000-0000-000065200000}"/>
    <cellStyle name="Normal 2 2 2 3 3 4 2 4 2" xfId="11565" xr:uid="{00000000-0005-0000-0000-000066200000}"/>
    <cellStyle name="Normal 2 2 2 3 3 4 2 4 2 2" xfId="27861" xr:uid="{00000000-0005-0000-0000-000067200000}"/>
    <cellStyle name="Normal 2 2 2 3 3 4 2 4 3" xfId="19715" xr:uid="{00000000-0005-0000-0000-000068200000}"/>
    <cellStyle name="Normal 2 2 2 3 3 4 2 5" xfId="5968" xr:uid="{00000000-0005-0000-0000-000069200000}"/>
    <cellStyle name="Normal 2 2 2 3 3 4 2 5 2" xfId="14114" xr:uid="{00000000-0005-0000-0000-00006A200000}"/>
    <cellStyle name="Normal 2 2 2 3 3 4 2 5 2 2" xfId="30410" xr:uid="{00000000-0005-0000-0000-00006B200000}"/>
    <cellStyle name="Normal 2 2 2 3 3 4 2 5 3" xfId="22264" xr:uid="{00000000-0005-0000-0000-00006C200000}"/>
    <cellStyle name="Normal 2 2 2 3 3 4 2 6" xfId="8815" xr:uid="{00000000-0005-0000-0000-00006D200000}"/>
    <cellStyle name="Normal 2 2 2 3 3 4 2 6 2" xfId="25111" xr:uid="{00000000-0005-0000-0000-00006E200000}"/>
    <cellStyle name="Normal 2 2 2 3 3 4 2 7" xfId="16965" xr:uid="{00000000-0005-0000-0000-00006F200000}"/>
    <cellStyle name="Normal 2 2 2 3 3 4 3" xfId="1030" xr:uid="{00000000-0005-0000-0000-000070200000}"/>
    <cellStyle name="Normal 2 2 2 3 3 4 3 2" xfId="2440" xr:uid="{00000000-0005-0000-0000-000071200000}"/>
    <cellStyle name="Normal 2 2 2 3 3 4 3 2 2" xfId="4950" xr:uid="{00000000-0005-0000-0000-000072200000}"/>
    <cellStyle name="Normal 2 2 2 3 3 4 3 2 2 2" xfId="13096" xr:uid="{00000000-0005-0000-0000-000073200000}"/>
    <cellStyle name="Normal 2 2 2 3 3 4 3 2 2 2 2" xfId="29392" xr:uid="{00000000-0005-0000-0000-000074200000}"/>
    <cellStyle name="Normal 2 2 2 3 3 4 3 2 2 3" xfId="21246" xr:uid="{00000000-0005-0000-0000-000075200000}"/>
    <cellStyle name="Normal 2 2 2 3 3 4 3 2 3" xfId="7739" xr:uid="{00000000-0005-0000-0000-000076200000}"/>
    <cellStyle name="Normal 2 2 2 3 3 4 3 2 3 2" xfId="15885" xr:uid="{00000000-0005-0000-0000-000077200000}"/>
    <cellStyle name="Normal 2 2 2 3 3 4 3 2 3 2 2" xfId="32181" xr:uid="{00000000-0005-0000-0000-000078200000}"/>
    <cellStyle name="Normal 2 2 2 3 3 4 3 2 3 3" xfId="24035" xr:uid="{00000000-0005-0000-0000-000079200000}"/>
    <cellStyle name="Normal 2 2 2 3 3 4 3 2 4" xfId="10586" xr:uid="{00000000-0005-0000-0000-00007A200000}"/>
    <cellStyle name="Normal 2 2 2 3 3 4 3 2 4 2" xfId="26882" xr:uid="{00000000-0005-0000-0000-00007B200000}"/>
    <cellStyle name="Normal 2 2 2 3 3 4 3 2 5" xfId="18736" xr:uid="{00000000-0005-0000-0000-00007C200000}"/>
    <cellStyle name="Normal 2 2 2 3 3 4 3 3" xfId="3732" xr:uid="{00000000-0005-0000-0000-00007D200000}"/>
    <cellStyle name="Normal 2 2 2 3 3 4 3 3 2" xfId="11878" xr:uid="{00000000-0005-0000-0000-00007E200000}"/>
    <cellStyle name="Normal 2 2 2 3 3 4 3 3 2 2" xfId="28174" xr:uid="{00000000-0005-0000-0000-00007F200000}"/>
    <cellStyle name="Normal 2 2 2 3 3 4 3 3 3" xfId="20028" xr:uid="{00000000-0005-0000-0000-000080200000}"/>
    <cellStyle name="Normal 2 2 2 3 3 4 3 4" xfId="6329" xr:uid="{00000000-0005-0000-0000-000081200000}"/>
    <cellStyle name="Normal 2 2 2 3 3 4 3 4 2" xfId="14475" xr:uid="{00000000-0005-0000-0000-000082200000}"/>
    <cellStyle name="Normal 2 2 2 3 3 4 3 4 2 2" xfId="30771" xr:uid="{00000000-0005-0000-0000-000083200000}"/>
    <cellStyle name="Normal 2 2 2 3 3 4 3 4 3" xfId="22625" xr:uid="{00000000-0005-0000-0000-000084200000}"/>
    <cellStyle name="Normal 2 2 2 3 3 4 3 5" xfId="9176" xr:uid="{00000000-0005-0000-0000-000085200000}"/>
    <cellStyle name="Normal 2 2 2 3 3 4 3 5 2" xfId="25472" xr:uid="{00000000-0005-0000-0000-000086200000}"/>
    <cellStyle name="Normal 2 2 2 3 3 4 3 6" xfId="17326" xr:uid="{00000000-0005-0000-0000-000087200000}"/>
    <cellStyle name="Normal 2 2 2 3 3 4 4" xfId="1735" xr:uid="{00000000-0005-0000-0000-000088200000}"/>
    <cellStyle name="Normal 2 2 2 3 3 4 4 2" xfId="4341" xr:uid="{00000000-0005-0000-0000-000089200000}"/>
    <cellStyle name="Normal 2 2 2 3 3 4 4 2 2" xfId="12487" xr:uid="{00000000-0005-0000-0000-00008A200000}"/>
    <cellStyle name="Normal 2 2 2 3 3 4 4 2 2 2" xfId="28783" xr:uid="{00000000-0005-0000-0000-00008B200000}"/>
    <cellStyle name="Normal 2 2 2 3 3 4 4 2 3" xfId="20637" xr:uid="{00000000-0005-0000-0000-00008C200000}"/>
    <cellStyle name="Normal 2 2 2 3 3 4 4 3" xfId="7034" xr:uid="{00000000-0005-0000-0000-00008D200000}"/>
    <cellStyle name="Normal 2 2 2 3 3 4 4 3 2" xfId="15180" xr:uid="{00000000-0005-0000-0000-00008E200000}"/>
    <cellStyle name="Normal 2 2 2 3 3 4 4 3 2 2" xfId="31476" xr:uid="{00000000-0005-0000-0000-00008F200000}"/>
    <cellStyle name="Normal 2 2 2 3 3 4 4 3 3" xfId="23330" xr:uid="{00000000-0005-0000-0000-000090200000}"/>
    <cellStyle name="Normal 2 2 2 3 3 4 4 4" xfId="9881" xr:uid="{00000000-0005-0000-0000-000091200000}"/>
    <cellStyle name="Normal 2 2 2 3 3 4 4 4 2" xfId="26177" xr:uid="{00000000-0005-0000-0000-000092200000}"/>
    <cellStyle name="Normal 2 2 2 3 3 4 4 5" xfId="18031" xr:uid="{00000000-0005-0000-0000-000093200000}"/>
    <cellStyle name="Normal 2 2 2 3 3 4 5" xfId="3123" xr:uid="{00000000-0005-0000-0000-000094200000}"/>
    <cellStyle name="Normal 2 2 2 3 3 4 5 2" xfId="11269" xr:uid="{00000000-0005-0000-0000-000095200000}"/>
    <cellStyle name="Normal 2 2 2 3 3 4 5 2 2" xfId="27565" xr:uid="{00000000-0005-0000-0000-000096200000}"/>
    <cellStyle name="Normal 2 2 2 3 3 4 5 3" xfId="19419" xr:uid="{00000000-0005-0000-0000-000097200000}"/>
    <cellStyle name="Normal 2 2 2 3 3 4 6" xfId="5624" xr:uid="{00000000-0005-0000-0000-000098200000}"/>
    <cellStyle name="Normal 2 2 2 3 3 4 6 2" xfId="13770" xr:uid="{00000000-0005-0000-0000-000099200000}"/>
    <cellStyle name="Normal 2 2 2 3 3 4 6 2 2" xfId="30066" xr:uid="{00000000-0005-0000-0000-00009A200000}"/>
    <cellStyle name="Normal 2 2 2 3 3 4 6 3" xfId="21920" xr:uid="{00000000-0005-0000-0000-00009B200000}"/>
    <cellStyle name="Normal 2 2 2 3 3 4 7" xfId="8471" xr:uid="{00000000-0005-0000-0000-00009C200000}"/>
    <cellStyle name="Normal 2 2 2 3 3 4 7 2" xfId="24767" xr:uid="{00000000-0005-0000-0000-00009D200000}"/>
    <cellStyle name="Normal 2 2 2 3 3 4 8" xfId="16621" xr:uid="{00000000-0005-0000-0000-00009E200000}"/>
    <cellStyle name="Normal 2 2 2 3 3 5" xfId="414" xr:uid="{00000000-0005-0000-0000-00009F200000}"/>
    <cellStyle name="Normal 2 2 2 3 3 5 2" xfId="1120" xr:uid="{00000000-0005-0000-0000-0000A0200000}"/>
    <cellStyle name="Normal 2 2 2 3 3 5 2 2" xfId="2530" xr:uid="{00000000-0005-0000-0000-0000A1200000}"/>
    <cellStyle name="Normal 2 2 2 3 3 5 2 2 2" xfId="5024" xr:uid="{00000000-0005-0000-0000-0000A2200000}"/>
    <cellStyle name="Normal 2 2 2 3 3 5 2 2 2 2" xfId="13170" xr:uid="{00000000-0005-0000-0000-0000A3200000}"/>
    <cellStyle name="Normal 2 2 2 3 3 5 2 2 2 2 2" xfId="29466" xr:uid="{00000000-0005-0000-0000-0000A4200000}"/>
    <cellStyle name="Normal 2 2 2 3 3 5 2 2 2 3" xfId="21320" xr:uid="{00000000-0005-0000-0000-0000A5200000}"/>
    <cellStyle name="Normal 2 2 2 3 3 5 2 2 3" xfId="7829" xr:uid="{00000000-0005-0000-0000-0000A6200000}"/>
    <cellStyle name="Normal 2 2 2 3 3 5 2 2 3 2" xfId="15975" xr:uid="{00000000-0005-0000-0000-0000A7200000}"/>
    <cellStyle name="Normal 2 2 2 3 3 5 2 2 3 2 2" xfId="32271" xr:uid="{00000000-0005-0000-0000-0000A8200000}"/>
    <cellStyle name="Normal 2 2 2 3 3 5 2 2 3 3" xfId="24125" xr:uid="{00000000-0005-0000-0000-0000A9200000}"/>
    <cellStyle name="Normal 2 2 2 3 3 5 2 2 4" xfId="10676" xr:uid="{00000000-0005-0000-0000-0000AA200000}"/>
    <cellStyle name="Normal 2 2 2 3 3 5 2 2 4 2" xfId="26972" xr:uid="{00000000-0005-0000-0000-0000AB200000}"/>
    <cellStyle name="Normal 2 2 2 3 3 5 2 2 5" xfId="18826" xr:uid="{00000000-0005-0000-0000-0000AC200000}"/>
    <cellStyle name="Normal 2 2 2 3 3 5 2 3" xfId="3806" xr:uid="{00000000-0005-0000-0000-0000AD200000}"/>
    <cellStyle name="Normal 2 2 2 3 3 5 2 3 2" xfId="11952" xr:uid="{00000000-0005-0000-0000-0000AE200000}"/>
    <cellStyle name="Normal 2 2 2 3 3 5 2 3 2 2" xfId="28248" xr:uid="{00000000-0005-0000-0000-0000AF200000}"/>
    <cellStyle name="Normal 2 2 2 3 3 5 2 3 3" xfId="20102" xr:uid="{00000000-0005-0000-0000-0000B0200000}"/>
    <cellStyle name="Normal 2 2 2 3 3 5 2 4" xfId="6419" xr:uid="{00000000-0005-0000-0000-0000B1200000}"/>
    <cellStyle name="Normal 2 2 2 3 3 5 2 4 2" xfId="14565" xr:uid="{00000000-0005-0000-0000-0000B2200000}"/>
    <cellStyle name="Normal 2 2 2 3 3 5 2 4 2 2" xfId="30861" xr:uid="{00000000-0005-0000-0000-0000B3200000}"/>
    <cellStyle name="Normal 2 2 2 3 3 5 2 4 3" xfId="22715" xr:uid="{00000000-0005-0000-0000-0000B4200000}"/>
    <cellStyle name="Normal 2 2 2 3 3 5 2 5" xfId="9266" xr:uid="{00000000-0005-0000-0000-0000B5200000}"/>
    <cellStyle name="Normal 2 2 2 3 3 5 2 5 2" xfId="25562" xr:uid="{00000000-0005-0000-0000-0000B6200000}"/>
    <cellStyle name="Normal 2 2 2 3 3 5 2 6" xfId="17416" xr:uid="{00000000-0005-0000-0000-0000B7200000}"/>
    <cellStyle name="Normal 2 2 2 3 3 5 3" xfId="1825" xr:uid="{00000000-0005-0000-0000-0000B8200000}"/>
    <cellStyle name="Normal 2 2 2 3 3 5 3 2" xfId="4415" xr:uid="{00000000-0005-0000-0000-0000B9200000}"/>
    <cellStyle name="Normal 2 2 2 3 3 5 3 2 2" xfId="12561" xr:uid="{00000000-0005-0000-0000-0000BA200000}"/>
    <cellStyle name="Normal 2 2 2 3 3 5 3 2 2 2" xfId="28857" xr:uid="{00000000-0005-0000-0000-0000BB200000}"/>
    <cellStyle name="Normal 2 2 2 3 3 5 3 2 3" xfId="20711" xr:uid="{00000000-0005-0000-0000-0000BC200000}"/>
    <cellStyle name="Normal 2 2 2 3 3 5 3 3" xfId="7124" xr:uid="{00000000-0005-0000-0000-0000BD200000}"/>
    <cellStyle name="Normal 2 2 2 3 3 5 3 3 2" xfId="15270" xr:uid="{00000000-0005-0000-0000-0000BE200000}"/>
    <cellStyle name="Normal 2 2 2 3 3 5 3 3 2 2" xfId="31566" xr:uid="{00000000-0005-0000-0000-0000BF200000}"/>
    <cellStyle name="Normal 2 2 2 3 3 5 3 3 3" xfId="23420" xr:uid="{00000000-0005-0000-0000-0000C0200000}"/>
    <cellStyle name="Normal 2 2 2 3 3 5 3 4" xfId="9971" xr:uid="{00000000-0005-0000-0000-0000C1200000}"/>
    <cellStyle name="Normal 2 2 2 3 3 5 3 4 2" xfId="26267" xr:uid="{00000000-0005-0000-0000-0000C2200000}"/>
    <cellStyle name="Normal 2 2 2 3 3 5 3 5" xfId="18121" xr:uid="{00000000-0005-0000-0000-0000C3200000}"/>
    <cellStyle name="Normal 2 2 2 3 3 5 4" xfId="3197" xr:uid="{00000000-0005-0000-0000-0000C4200000}"/>
    <cellStyle name="Normal 2 2 2 3 3 5 4 2" xfId="11343" xr:uid="{00000000-0005-0000-0000-0000C5200000}"/>
    <cellStyle name="Normal 2 2 2 3 3 5 4 2 2" xfId="27639" xr:uid="{00000000-0005-0000-0000-0000C6200000}"/>
    <cellStyle name="Normal 2 2 2 3 3 5 4 3" xfId="19493" xr:uid="{00000000-0005-0000-0000-0000C7200000}"/>
    <cellStyle name="Normal 2 2 2 3 3 5 5" xfId="5714" xr:uid="{00000000-0005-0000-0000-0000C8200000}"/>
    <cellStyle name="Normal 2 2 2 3 3 5 5 2" xfId="13860" xr:uid="{00000000-0005-0000-0000-0000C9200000}"/>
    <cellStyle name="Normal 2 2 2 3 3 5 5 2 2" xfId="30156" xr:uid="{00000000-0005-0000-0000-0000CA200000}"/>
    <cellStyle name="Normal 2 2 2 3 3 5 5 3" xfId="22010" xr:uid="{00000000-0005-0000-0000-0000CB200000}"/>
    <cellStyle name="Normal 2 2 2 3 3 5 6" xfId="8561" xr:uid="{00000000-0005-0000-0000-0000CC200000}"/>
    <cellStyle name="Normal 2 2 2 3 3 5 6 2" xfId="24857" xr:uid="{00000000-0005-0000-0000-0000CD200000}"/>
    <cellStyle name="Normal 2 2 2 3 3 5 7" xfId="16711" xr:uid="{00000000-0005-0000-0000-0000CE200000}"/>
    <cellStyle name="Normal 2 2 2 3 3 6" xfId="776" xr:uid="{00000000-0005-0000-0000-0000CF200000}"/>
    <cellStyle name="Normal 2 2 2 3 3 6 2" xfId="2186" xr:uid="{00000000-0005-0000-0000-0000D0200000}"/>
    <cellStyle name="Normal 2 2 2 3 3 6 2 2" xfId="4728" xr:uid="{00000000-0005-0000-0000-0000D1200000}"/>
    <cellStyle name="Normal 2 2 2 3 3 6 2 2 2" xfId="12874" xr:uid="{00000000-0005-0000-0000-0000D2200000}"/>
    <cellStyle name="Normal 2 2 2 3 3 6 2 2 2 2" xfId="29170" xr:uid="{00000000-0005-0000-0000-0000D3200000}"/>
    <cellStyle name="Normal 2 2 2 3 3 6 2 2 3" xfId="21024" xr:uid="{00000000-0005-0000-0000-0000D4200000}"/>
    <cellStyle name="Normal 2 2 2 3 3 6 2 3" xfId="7485" xr:uid="{00000000-0005-0000-0000-0000D5200000}"/>
    <cellStyle name="Normal 2 2 2 3 3 6 2 3 2" xfId="15631" xr:uid="{00000000-0005-0000-0000-0000D6200000}"/>
    <cellStyle name="Normal 2 2 2 3 3 6 2 3 2 2" xfId="31927" xr:uid="{00000000-0005-0000-0000-0000D7200000}"/>
    <cellStyle name="Normal 2 2 2 3 3 6 2 3 3" xfId="23781" xr:uid="{00000000-0005-0000-0000-0000D8200000}"/>
    <cellStyle name="Normal 2 2 2 3 3 6 2 4" xfId="10332" xr:uid="{00000000-0005-0000-0000-0000D9200000}"/>
    <cellStyle name="Normal 2 2 2 3 3 6 2 4 2" xfId="26628" xr:uid="{00000000-0005-0000-0000-0000DA200000}"/>
    <cellStyle name="Normal 2 2 2 3 3 6 2 5" xfId="18482" xr:uid="{00000000-0005-0000-0000-0000DB200000}"/>
    <cellStyle name="Normal 2 2 2 3 3 6 3" xfId="3510" xr:uid="{00000000-0005-0000-0000-0000DC200000}"/>
    <cellStyle name="Normal 2 2 2 3 3 6 3 2" xfId="11656" xr:uid="{00000000-0005-0000-0000-0000DD200000}"/>
    <cellStyle name="Normal 2 2 2 3 3 6 3 2 2" xfId="27952" xr:uid="{00000000-0005-0000-0000-0000DE200000}"/>
    <cellStyle name="Normal 2 2 2 3 3 6 3 3" xfId="19806" xr:uid="{00000000-0005-0000-0000-0000DF200000}"/>
    <cellStyle name="Normal 2 2 2 3 3 6 4" xfId="6075" xr:uid="{00000000-0005-0000-0000-0000E0200000}"/>
    <cellStyle name="Normal 2 2 2 3 3 6 4 2" xfId="14221" xr:uid="{00000000-0005-0000-0000-0000E1200000}"/>
    <cellStyle name="Normal 2 2 2 3 3 6 4 2 2" xfId="30517" xr:uid="{00000000-0005-0000-0000-0000E2200000}"/>
    <cellStyle name="Normal 2 2 2 3 3 6 4 3" xfId="22371" xr:uid="{00000000-0005-0000-0000-0000E3200000}"/>
    <cellStyle name="Normal 2 2 2 3 3 6 5" xfId="8922" xr:uid="{00000000-0005-0000-0000-0000E4200000}"/>
    <cellStyle name="Normal 2 2 2 3 3 6 5 2" xfId="25218" xr:uid="{00000000-0005-0000-0000-0000E5200000}"/>
    <cellStyle name="Normal 2 2 2 3 3 6 6" xfId="17072" xr:uid="{00000000-0005-0000-0000-0000E6200000}"/>
    <cellStyle name="Normal 2 2 2 3 3 7" xfId="1481" xr:uid="{00000000-0005-0000-0000-0000E7200000}"/>
    <cellStyle name="Normal 2 2 2 3 3 7 2" xfId="4119" xr:uid="{00000000-0005-0000-0000-0000E8200000}"/>
    <cellStyle name="Normal 2 2 2 3 3 7 2 2" xfId="12265" xr:uid="{00000000-0005-0000-0000-0000E9200000}"/>
    <cellStyle name="Normal 2 2 2 3 3 7 2 2 2" xfId="28561" xr:uid="{00000000-0005-0000-0000-0000EA200000}"/>
    <cellStyle name="Normal 2 2 2 3 3 7 2 3" xfId="20415" xr:uid="{00000000-0005-0000-0000-0000EB200000}"/>
    <cellStyle name="Normal 2 2 2 3 3 7 3" xfId="6780" xr:uid="{00000000-0005-0000-0000-0000EC200000}"/>
    <cellStyle name="Normal 2 2 2 3 3 7 3 2" xfId="14926" xr:uid="{00000000-0005-0000-0000-0000ED200000}"/>
    <cellStyle name="Normal 2 2 2 3 3 7 3 2 2" xfId="31222" xr:uid="{00000000-0005-0000-0000-0000EE200000}"/>
    <cellStyle name="Normal 2 2 2 3 3 7 3 3" xfId="23076" xr:uid="{00000000-0005-0000-0000-0000EF200000}"/>
    <cellStyle name="Normal 2 2 2 3 3 7 4" xfId="9627" xr:uid="{00000000-0005-0000-0000-0000F0200000}"/>
    <cellStyle name="Normal 2 2 2 3 3 7 4 2" xfId="25923" xr:uid="{00000000-0005-0000-0000-0000F1200000}"/>
    <cellStyle name="Normal 2 2 2 3 3 7 5" xfId="17777" xr:uid="{00000000-0005-0000-0000-0000F2200000}"/>
    <cellStyle name="Normal 2 2 2 3 3 8" xfId="2901" xr:uid="{00000000-0005-0000-0000-0000F3200000}"/>
    <cellStyle name="Normal 2 2 2 3 3 8 2" xfId="11047" xr:uid="{00000000-0005-0000-0000-0000F4200000}"/>
    <cellStyle name="Normal 2 2 2 3 3 8 2 2" xfId="27343" xr:uid="{00000000-0005-0000-0000-0000F5200000}"/>
    <cellStyle name="Normal 2 2 2 3 3 8 3" xfId="19197" xr:uid="{00000000-0005-0000-0000-0000F6200000}"/>
    <cellStyle name="Normal 2 2 2 3 3 9" xfId="5370" xr:uid="{00000000-0005-0000-0000-0000F7200000}"/>
    <cellStyle name="Normal 2 2 2 3 3 9 2" xfId="13516" xr:uid="{00000000-0005-0000-0000-0000F8200000}"/>
    <cellStyle name="Normal 2 2 2 3 3 9 2 2" xfId="29812" xr:uid="{00000000-0005-0000-0000-0000F9200000}"/>
    <cellStyle name="Normal 2 2 2 3 3 9 3" xfId="21666" xr:uid="{00000000-0005-0000-0000-0000FA200000}"/>
    <cellStyle name="Normal 2 2 2 3 4" xfId="116" xr:uid="{00000000-0005-0000-0000-0000FB200000}"/>
    <cellStyle name="Normal 2 2 2 3 4 2" xfId="460" xr:uid="{00000000-0005-0000-0000-0000FC200000}"/>
    <cellStyle name="Normal 2 2 2 3 4 2 2" xfId="1166" xr:uid="{00000000-0005-0000-0000-0000FD200000}"/>
    <cellStyle name="Normal 2 2 2 3 4 2 2 2" xfId="2576" xr:uid="{00000000-0005-0000-0000-0000FE200000}"/>
    <cellStyle name="Normal 2 2 2 3 4 2 2 2 2" xfId="5062" xr:uid="{00000000-0005-0000-0000-0000FF200000}"/>
    <cellStyle name="Normal 2 2 2 3 4 2 2 2 2 2" xfId="13208" xr:uid="{00000000-0005-0000-0000-000000210000}"/>
    <cellStyle name="Normal 2 2 2 3 4 2 2 2 2 2 2" xfId="29504" xr:uid="{00000000-0005-0000-0000-000001210000}"/>
    <cellStyle name="Normal 2 2 2 3 4 2 2 2 2 3" xfId="21358" xr:uid="{00000000-0005-0000-0000-000002210000}"/>
    <cellStyle name="Normal 2 2 2 3 4 2 2 2 3" xfId="7875" xr:uid="{00000000-0005-0000-0000-000003210000}"/>
    <cellStyle name="Normal 2 2 2 3 4 2 2 2 3 2" xfId="16021" xr:uid="{00000000-0005-0000-0000-000004210000}"/>
    <cellStyle name="Normal 2 2 2 3 4 2 2 2 3 2 2" xfId="32317" xr:uid="{00000000-0005-0000-0000-000005210000}"/>
    <cellStyle name="Normal 2 2 2 3 4 2 2 2 3 3" xfId="24171" xr:uid="{00000000-0005-0000-0000-000006210000}"/>
    <cellStyle name="Normal 2 2 2 3 4 2 2 2 4" xfId="10722" xr:uid="{00000000-0005-0000-0000-000007210000}"/>
    <cellStyle name="Normal 2 2 2 3 4 2 2 2 4 2" xfId="27018" xr:uid="{00000000-0005-0000-0000-000008210000}"/>
    <cellStyle name="Normal 2 2 2 3 4 2 2 2 5" xfId="18872" xr:uid="{00000000-0005-0000-0000-000009210000}"/>
    <cellStyle name="Normal 2 2 2 3 4 2 2 3" xfId="3844" xr:uid="{00000000-0005-0000-0000-00000A210000}"/>
    <cellStyle name="Normal 2 2 2 3 4 2 2 3 2" xfId="11990" xr:uid="{00000000-0005-0000-0000-00000B210000}"/>
    <cellStyle name="Normal 2 2 2 3 4 2 2 3 2 2" xfId="28286" xr:uid="{00000000-0005-0000-0000-00000C210000}"/>
    <cellStyle name="Normal 2 2 2 3 4 2 2 3 3" xfId="20140" xr:uid="{00000000-0005-0000-0000-00000D210000}"/>
    <cellStyle name="Normal 2 2 2 3 4 2 2 4" xfId="6465" xr:uid="{00000000-0005-0000-0000-00000E210000}"/>
    <cellStyle name="Normal 2 2 2 3 4 2 2 4 2" xfId="14611" xr:uid="{00000000-0005-0000-0000-00000F210000}"/>
    <cellStyle name="Normal 2 2 2 3 4 2 2 4 2 2" xfId="30907" xr:uid="{00000000-0005-0000-0000-000010210000}"/>
    <cellStyle name="Normal 2 2 2 3 4 2 2 4 3" xfId="22761" xr:uid="{00000000-0005-0000-0000-000011210000}"/>
    <cellStyle name="Normal 2 2 2 3 4 2 2 5" xfId="9312" xr:uid="{00000000-0005-0000-0000-000012210000}"/>
    <cellStyle name="Normal 2 2 2 3 4 2 2 5 2" xfId="25608" xr:uid="{00000000-0005-0000-0000-000013210000}"/>
    <cellStyle name="Normal 2 2 2 3 4 2 2 6" xfId="17462" xr:uid="{00000000-0005-0000-0000-000014210000}"/>
    <cellStyle name="Normal 2 2 2 3 4 2 3" xfId="1871" xr:uid="{00000000-0005-0000-0000-000015210000}"/>
    <cellStyle name="Normal 2 2 2 3 4 2 3 2" xfId="4453" xr:uid="{00000000-0005-0000-0000-000016210000}"/>
    <cellStyle name="Normal 2 2 2 3 4 2 3 2 2" xfId="12599" xr:uid="{00000000-0005-0000-0000-000017210000}"/>
    <cellStyle name="Normal 2 2 2 3 4 2 3 2 2 2" xfId="28895" xr:uid="{00000000-0005-0000-0000-000018210000}"/>
    <cellStyle name="Normal 2 2 2 3 4 2 3 2 3" xfId="20749" xr:uid="{00000000-0005-0000-0000-000019210000}"/>
    <cellStyle name="Normal 2 2 2 3 4 2 3 3" xfId="7170" xr:uid="{00000000-0005-0000-0000-00001A210000}"/>
    <cellStyle name="Normal 2 2 2 3 4 2 3 3 2" xfId="15316" xr:uid="{00000000-0005-0000-0000-00001B210000}"/>
    <cellStyle name="Normal 2 2 2 3 4 2 3 3 2 2" xfId="31612" xr:uid="{00000000-0005-0000-0000-00001C210000}"/>
    <cellStyle name="Normal 2 2 2 3 4 2 3 3 3" xfId="23466" xr:uid="{00000000-0005-0000-0000-00001D210000}"/>
    <cellStyle name="Normal 2 2 2 3 4 2 3 4" xfId="10017" xr:uid="{00000000-0005-0000-0000-00001E210000}"/>
    <cellStyle name="Normal 2 2 2 3 4 2 3 4 2" xfId="26313" xr:uid="{00000000-0005-0000-0000-00001F210000}"/>
    <cellStyle name="Normal 2 2 2 3 4 2 3 5" xfId="18167" xr:uid="{00000000-0005-0000-0000-000020210000}"/>
    <cellStyle name="Normal 2 2 2 3 4 2 4" xfId="3235" xr:uid="{00000000-0005-0000-0000-000021210000}"/>
    <cellStyle name="Normal 2 2 2 3 4 2 4 2" xfId="11381" xr:uid="{00000000-0005-0000-0000-000022210000}"/>
    <cellStyle name="Normal 2 2 2 3 4 2 4 2 2" xfId="27677" xr:uid="{00000000-0005-0000-0000-000023210000}"/>
    <cellStyle name="Normal 2 2 2 3 4 2 4 3" xfId="19531" xr:uid="{00000000-0005-0000-0000-000024210000}"/>
    <cellStyle name="Normal 2 2 2 3 4 2 5" xfId="5760" xr:uid="{00000000-0005-0000-0000-000025210000}"/>
    <cellStyle name="Normal 2 2 2 3 4 2 5 2" xfId="13906" xr:uid="{00000000-0005-0000-0000-000026210000}"/>
    <cellStyle name="Normal 2 2 2 3 4 2 5 2 2" xfId="30202" xr:uid="{00000000-0005-0000-0000-000027210000}"/>
    <cellStyle name="Normal 2 2 2 3 4 2 5 3" xfId="22056" xr:uid="{00000000-0005-0000-0000-000028210000}"/>
    <cellStyle name="Normal 2 2 2 3 4 2 6" xfId="8607" xr:uid="{00000000-0005-0000-0000-000029210000}"/>
    <cellStyle name="Normal 2 2 2 3 4 2 6 2" xfId="24903" xr:uid="{00000000-0005-0000-0000-00002A210000}"/>
    <cellStyle name="Normal 2 2 2 3 4 2 7" xfId="16757" xr:uid="{00000000-0005-0000-0000-00002B210000}"/>
    <cellStyle name="Normal 2 2 2 3 4 3" xfId="822" xr:uid="{00000000-0005-0000-0000-00002C210000}"/>
    <cellStyle name="Normal 2 2 2 3 4 3 2" xfId="2232" xr:uid="{00000000-0005-0000-0000-00002D210000}"/>
    <cellStyle name="Normal 2 2 2 3 4 3 2 2" xfId="4766" xr:uid="{00000000-0005-0000-0000-00002E210000}"/>
    <cellStyle name="Normal 2 2 2 3 4 3 2 2 2" xfId="12912" xr:uid="{00000000-0005-0000-0000-00002F210000}"/>
    <cellStyle name="Normal 2 2 2 3 4 3 2 2 2 2" xfId="29208" xr:uid="{00000000-0005-0000-0000-000030210000}"/>
    <cellStyle name="Normal 2 2 2 3 4 3 2 2 3" xfId="21062" xr:uid="{00000000-0005-0000-0000-000031210000}"/>
    <cellStyle name="Normal 2 2 2 3 4 3 2 3" xfId="7531" xr:uid="{00000000-0005-0000-0000-000032210000}"/>
    <cellStyle name="Normal 2 2 2 3 4 3 2 3 2" xfId="15677" xr:uid="{00000000-0005-0000-0000-000033210000}"/>
    <cellStyle name="Normal 2 2 2 3 4 3 2 3 2 2" xfId="31973" xr:uid="{00000000-0005-0000-0000-000034210000}"/>
    <cellStyle name="Normal 2 2 2 3 4 3 2 3 3" xfId="23827" xr:uid="{00000000-0005-0000-0000-000035210000}"/>
    <cellStyle name="Normal 2 2 2 3 4 3 2 4" xfId="10378" xr:uid="{00000000-0005-0000-0000-000036210000}"/>
    <cellStyle name="Normal 2 2 2 3 4 3 2 4 2" xfId="26674" xr:uid="{00000000-0005-0000-0000-000037210000}"/>
    <cellStyle name="Normal 2 2 2 3 4 3 2 5" xfId="18528" xr:uid="{00000000-0005-0000-0000-000038210000}"/>
    <cellStyle name="Normal 2 2 2 3 4 3 3" xfId="3548" xr:uid="{00000000-0005-0000-0000-000039210000}"/>
    <cellStyle name="Normal 2 2 2 3 4 3 3 2" xfId="11694" xr:uid="{00000000-0005-0000-0000-00003A210000}"/>
    <cellStyle name="Normal 2 2 2 3 4 3 3 2 2" xfId="27990" xr:uid="{00000000-0005-0000-0000-00003B210000}"/>
    <cellStyle name="Normal 2 2 2 3 4 3 3 3" xfId="19844" xr:uid="{00000000-0005-0000-0000-00003C210000}"/>
    <cellStyle name="Normal 2 2 2 3 4 3 4" xfId="6121" xr:uid="{00000000-0005-0000-0000-00003D210000}"/>
    <cellStyle name="Normal 2 2 2 3 4 3 4 2" xfId="14267" xr:uid="{00000000-0005-0000-0000-00003E210000}"/>
    <cellStyle name="Normal 2 2 2 3 4 3 4 2 2" xfId="30563" xr:uid="{00000000-0005-0000-0000-00003F210000}"/>
    <cellStyle name="Normal 2 2 2 3 4 3 4 3" xfId="22417" xr:uid="{00000000-0005-0000-0000-000040210000}"/>
    <cellStyle name="Normal 2 2 2 3 4 3 5" xfId="8968" xr:uid="{00000000-0005-0000-0000-000041210000}"/>
    <cellStyle name="Normal 2 2 2 3 4 3 5 2" xfId="25264" xr:uid="{00000000-0005-0000-0000-000042210000}"/>
    <cellStyle name="Normal 2 2 2 3 4 3 6" xfId="17118" xr:uid="{00000000-0005-0000-0000-000043210000}"/>
    <cellStyle name="Normal 2 2 2 3 4 4" xfId="1527" xr:uid="{00000000-0005-0000-0000-000044210000}"/>
    <cellStyle name="Normal 2 2 2 3 4 4 2" xfId="4157" xr:uid="{00000000-0005-0000-0000-000045210000}"/>
    <cellStyle name="Normal 2 2 2 3 4 4 2 2" xfId="12303" xr:uid="{00000000-0005-0000-0000-000046210000}"/>
    <cellStyle name="Normal 2 2 2 3 4 4 2 2 2" xfId="28599" xr:uid="{00000000-0005-0000-0000-000047210000}"/>
    <cellStyle name="Normal 2 2 2 3 4 4 2 3" xfId="20453" xr:uid="{00000000-0005-0000-0000-000048210000}"/>
    <cellStyle name="Normal 2 2 2 3 4 4 3" xfId="6826" xr:uid="{00000000-0005-0000-0000-000049210000}"/>
    <cellStyle name="Normal 2 2 2 3 4 4 3 2" xfId="14972" xr:uid="{00000000-0005-0000-0000-00004A210000}"/>
    <cellStyle name="Normal 2 2 2 3 4 4 3 2 2" xfId="31268" xr:uid="{00000000-0005-0000-0000-00004B210000}"/>
    <cellStyle name="Normal 2 2 2 3 4 4 3 3" xfId="23122" xr:uid="{00000000-0005-0000-0000-00004C210000}"/>
    <cellStyle name="Normal 2 2 2 3 4 4 4" xfId="9673" xr:uid="{00000000-0005-0000-0000-00004D210000}"/>
    <cellStyle name="Normal 2 2 2 3 4 4 4 2" xfId="25969" xr:uid="{00000000-0005-0000-0000-00004E210000}"/>
    <cellStyle name="Normal 2 2 2 3 4 4 5" xfId="17823" xr:uid="{00000000-0005-0000-0000-00004F210000}"/>
    <cellStyle name="Normal 2 2 2 3 4 5" xfId="2939" xr:uid="{00000000-0005-0000-0000-000050210000}"/>
    <cellStyle name="Normal 2 2 2 3 4 5 2" xfId="11085" xr:uid="{00000000-0005-0000-0000-000051210000}"/>
    <cellStyle name="Normal 2 2 2 3 4 5 2 2" xfId="27381" xr:uid="{00000000-0005-0000-0000-000052210000}"/>
    <cellStyle name="Normal 2 2 2 3 4 5 3" xfId="19235" xr:uid="{00000000-0005-0000-0000-000053210000}"/>
    <cellStyle name="Normal 2 2 2 3 4 6" xfId="5416" xr:uid="{00000000-0005-0000-0000-000054210000}"/>
    <cellStyle name="Normal 2 2 2 3 4 6 2" xfId="13562" xr:uid="{00000000-0005-0000-0000-000055210000}"/>
    <cellStyle name="Normal 2 2 2 3 4 6 2 2" xfId="29858" xr:uid="{00000000-0005-0000-0000-000056210000}"/>
    <cellStyle name="Normal 2 2 2 3 4 6 3" xfId="21712" xr:uid="{00000000-0005-0000-0000-000057210000}"/>
    <cellStyle name="Normal 2 2 2 3 4 7" xfId="8263" xr:uid="{00000000-0005-0000-0000-000058210000}"/>
    <cellStyle name="Normal 2 2 2 3 4 7 2" xfId="24559" xr:uid="{00000000-0005-0000-0000-000059210000}"/>
    <cellStyle name="Normal 2 2 2 3 4 8" xfId="16413" xr:uid="{00000000-0005-0000-0000-00005A210000}"/>
    <cellStyle name="Normal 2 2 2 3 5" xfId="202" xr:uid="{00000000-0005-0000-0000-00005B210000}"/>
    <cellStyle name="Normal 2 2 2 3 5 2" xfId="546" xr:uid="{00000000-0005-0000-0000-00005C210000}"/>
    <cellStyle name="Normal 2 2 2 3 5 2 2" xfId="1252" xr:uid="{00000000-0005-0000-0000-00005D210000}"/>
    <cellStyle name="Normal 2 2 2 3 5 2 2 2" xfId="2662" xr:uid="{00000000-0005-0000-0000-00005E210000}"/>
    <cellStyle name="Normal 2 2 2 3 5 2 2 2 2" xfId="5136" xr:uid="{00000000-0005-0000-0000-00005F210000}"/>
    <cellStyle name="Normal 2 2 2 3 5 2 2 2 2 2" xfId="13282" xr:uid="{00000000-0005-0000-0000-000060210000}"/>
    <cellStyle name="Normal 2 2 2 3 5 2 2 2 2 2 2" xfId="29578" xr:uid="{00000000-0005-0000-0000-000061210000}"/>
    <cellStyle name="Normal 2 2 2 3 5 2 2 2 2 3" xfId="21432" xr:uid="{00000000-0005-0000-0000-000062210000}"/>
    <cellStyle name="Normal 2 2 2 3 5 2 2 2 3" xfId="7961" xr:uid="{00000000-0005-0000-0000-000063210000}"/>
    <cellStyle name="Normal 2 2 2 3 5 2 2 2 3 2" xfId="16107" xr:uid="{00000000-0005-0000-0000-000064210000}"/>
    <cellStyle name="Normal 2 2 2 3 5 2 2 2 3 2 2" xfId="32403" xr:uid="{00000000-0005-0000-0000-000065210000}"/>
    <cellStyle name="Normal 2 2 2 3 5 2 2 2 3 3" xfId="24257" xr:uid="{00000000-0005-0000-0000-000066210000}"/>
    <cellStyle name="Normal 2 2 2 3 5 2 2 2 4" xfId="10808" xr:uid="{00000000-0005-0000-0000-000067210000}"/>
    <cellStyle name="Normal 2 2 2 3 5 2 2 2 4 2" xfId="27104" xr:uid="{00000000-0005-0000-0000-000068210000}"/>
    <cellStyle name="Normal 2 2 2 3 5 2 2 2 5" xfId="18958" xr:uid="{00000000-0005-0000-0000-000069210000}"/>
    <cellStyle name="Normal 2 2 2 3 5 2 2 3" xfId="3918" xr:uid="{00000000-0005-0000-0000-00006A210000}"/>
    <cellStyle name="Normal 2 2 2 3 5 2 2 3 2" xfId="12064" xr:uid="{00000000-0005-0000-0000-00006B210000}"/>
    <cellStyle name="Normal 2 2 2 3 5 2 2 3 2 2" xfId="28360" xr:uid="{00000000-0005-0000-0000-00006C210000}"/>
    <cellStyle name="Normal 2 2 2 3 5 2 2 3 3" xfId="20214" xr:uid="{00000000-0005-0000-0000-00006D210000}"/>
    <cellStyle name="Normal 2 2 2 3 5 2 2 4" xfId="6551" xr:uid="{00000000-0005-0000-0000-00006E210000}"/>
    <cellStyle name="Normal 2 2 2 3 5 2 2 4 2" xfId="14697" xr:uid="{00000000-0005-0000-0000-00006F210000}"/>
    <cellStyle name="Normal 2 2 2 3 5 2 2 4 2 2" xfId="30993" xr:uid="{00000000-0005-0000-0000-000070210000}"/>
    <cellStyle name="Normal 2 2 2 3 5 2 2 4 3" xfId="22847" xr:uid="{00000000-0005-0000-0000-000071210000}"/>
    <cellStyle name="Normal 2 2 2 3 5 2 2 5" xfId="9398" xr:uid="{00000000-0005-0000-0000-000072210000}"/>
    <cellStyle name="Normal 2 2 2 3 5 2 2 5 2" xfId="25694" xr:uid="{00000000-0005-0000-0000-000073210000}"/>
    <cellStyle name="Normal 2 2 2 3 5 2 2 6" xfId="17548" xr:uid="{00000000-0005-0000-0000-000074210000}"/>
    <cellStyle name="Normal 2 2 2 3 5 2 3" xfId="1957" xr:uid="{00000000-0005-0000-0000-000075210000}"/>
    <cellStyle name="Normal 2 2 2 3 5 2 3 2" xfId="4527" xr:uid="{00000000-0005-0000-0000-000076210000}"/>
    <cellStyle name="Normal 2 2 2 3 5 2 3 2 2" xfId="12673" xr:uid="{00000000-0005-0000-0000-000077210000}"/>
    <cellStyle name="Normal 2 2 2 3 5 2 3 2 2 2" xfId="28969" xr:uid="{00000000-0005-0000-0000-000078210000}"/>
    <cellStyle name="Normal 2 2 2 3 5 2 3 2 3" xfId="20823" xr:uid="{00000000-0005-0000-0000-000079210000}"/>
    <cellStyle name="Normal 2 2 2 3 5 2 3 3" xfId="7256" xr:uid="{00000000-0005-0000-0000-00007A210000}"/>
    <cellStyle name="Normal 2 2 2 3 5 2 3 3 2" xfId="15402" xr:uid="{00000000-0005-0000-0000-00007B210000}"/>
    <cellStyle name="Normal 2 2 2 3 5 2 3 3 2 2" xfId="31698" xr:uid="{00000000-0005-0000-0000-00007C210000}"/>
    <cellStyle name="Normal 2 2 2 3 5 2 3 3 3" xfId="23552" xr:uid="{00000000-0005-0000-0000-00007D210000}"/>
    <cellStyle name="Normal 2 2 2 3 5 2 3 4" xfId="10103" xr:uid="{00000000-0005-0000-0000-00007E210000}"/>
    <cellStyle name="Normal 2 2 2 3 5 2 3 4 2" xfId="26399" xr:uid="{00000000-0005-0000-0000-00007F210000}"/>
    <cellStyle name="Normal 2 2 2 3 5 2 3 5" xfId="18253" xr:uid="{00000000-0005-0000-0000-000080210000}"/>
    <cellStyle name="Normal 2 2 2 3 5 2 4" xfId="3309" xr:uid="{00000000-0005-0000-0000-000081210000}"/>
    <cellStyle name="Normal 2 2 2 3 5 2 4 2" xfId="11455" xr:uid="{00000000-0005-0000-0000-000082210000}"/>
    <cellStyle name="Normal 2 2 2 3 5 2 4 2 2" xfId="27751" xr:uid="{00000000-0005-0000-0000-000083210000}"/>
    <cellStyle name="Normal 2 2 2 3 5 2 4 3" xfId="19605" xr:uid="{00000000-0005-0000-0000-000084210000}"/>
    <cellStyle name="Normal 2 2 2 3 5 2 5" xfId="5846" xr:uid="{00000000-0005-0000-0000-000085210000}"/>
    <cellStyle name="Normal 2 2 2 3 5 2 5 2" xfId="13992" xr:uid="{00000000-0005-0000-0000-000086210000}"/>
    <cellStyle name="Normal 2 2 2 3 5 2 5 2 2" xfId="30288" xr:uid="{00000000-0005-0000-0000-000087210000}"/>
    <cellStyle name="Normal 2 2 2 3 5 2 5 3" xfId="22142" xr:uid="{00000000-0005-0000-0000-000088210000}"/>
    <cellStyle name="Normal 2 2 2 3 5 2 6" xfId="8693" xr:uid="{00000000-0005-0000-0000-000089210000}"/>
    <cellStyle name="Normal 2 2 2 3 5 2 6 2" xfId="24989" xr:uid="{00000000-0005-0000-0000-00008A210000}"/>
    <cellStyle name="Normal 2 2 2 3 5 2 7" xfId="16843" xr:uid="{00000000-0005-0000-0000-00008B210000}"/>
    <cellStyle name="Normal 2 2 2 3 5 3" xfId="908" xr:uid="{00000000-0005-0000-0000-00008C210000}"/>
    <cellStyle name="Normal 2 2 2 3 5 3 2" xfId="2318" xr:uid="{00000000-0005-0000-0000-00008D210000}"/>
    <cellStyle name="Normal 2 2 2 3 5 3 2 2" xfId="4840" xr:uid="{00000000-0005-0000-0000-00008E210000}"/>
    <cellStyle name="Normal 2 2 2 3 5 3 2 2 2" xfId="12986" xr:uid="{00000000-0005-0000-0000-00008F210000}"/>
    <cellStyle name="Normal 2 2 2 3 5 3 2 2 2 2" xfId="29282" xr:uid="{00000000-0005-0000-0000-000090210000}"/>
    <cellStyle name="Normal 2 2 2 3 5 3 2 2 3" xfId="21136" xr:uid="{00000000-0005-0000-0000-000091210000}"/>
    <cellStyle name="Normal 2 2 2 3 5 3 2 3" xfId="7617" xr:uid="{00000000-0005-0000-0000-000092210000}"/>
    <cellStyle name="Normal 2 2 2 3 5 3 2 3 2" xfId="15763" xr:uid="{00000000-0005-0000-0000-000093210000}"/>
    <cellStyle name="Normal 2 2 2 3 5 3 2 3 2 2" xfId="32059" xr:uid="{00000000-0005-0000-0000-000094210000}"/>
    <cellStyle name="Normal 2 2 2 3 5 3 2 3 3" xfId="23913" xr:uid="{00000000-0005-0000-0000-000095210000}"/>
    <cellStyle name="Normal 2 2 2 3 5 3 2 4" xfId="10464" xr:uid="{00000000-0005-0000-0000-000096210000}"/>
    <cellStyle name="Normal 2 2 2 3 5 3 2 4 2" xfId="26760" xr:uid="{00000000-0005-0000-0000-000097210000}"/>
    <cellStyle name="Normal 2 2 2 3 5 3 2 5" xfId="18614" xr:uid="{00000000-0005-0000-0000-000098210000}"/>
    <cellStyle name="Normal 2 2 2 3 5 3 3" xfId="3622" xr:uid="{00000000-0005-0000-0000-000099210000}"/>
    <cellStyle name="Normal 2 2 2 3 5 3 3 2" xfId="11768" xr:uid="{00000000-0005-0000-0000-00009A210000}"/>
    <cellStyle name="Normal 2 2 2 3 5 3 3 2 2" xfId="28064" xr:uid="{00000000-0005-0000-0000-00009B210000}"/>
    <cellStyle name="Normal 2 2 2 3 5 3 3 3" xfId="19918" xr:uid="{00000000-0005-0000-0000-00009C210000}"/>
    <cellStyle name="Normal 2 2 2 3 5 3 4" xfId="6207" xr:uid="{00000000-0005-0000-0000-00009D210000}"/>
    <cellStyle name="Normal 2 2 2 3 5 3 4 2" xfId="14353" xr:uid="{00000000-0005-0000-0000-00009E210000}"/>
    <cellStyle name="Normal 2 2 2 3 5 3 4 2 2" xfId="30649" xr:uid="{00000000-0005-0000-0000-00009F210000}"/>
    <cellStyle name="Normal 2 2 2 3 5 3 4 3" xfId="22503" xr:uid="{00000000-0005-0000-0000-0000A0210000}"/>
    <cellStyle name="Normal 2 2 2 3 5 3 5" xfId="9054" xr:uid="{00000000-0005-0000-0000-0000A1210000}"/>
    <cellStyle name="Normal 2 2 2 3 5 3 5 2" xfId="25350" xr:uid="{00000000-0005-0000-0000-0000A2210000}"/>
    <cellStyle name="Normal 2 2 2 3 5 3 6" xfId="17204" xr:uid="{00000000-0005-0000-0000-0000A3210000}"/>
    <cellStyle name="Normal 2 2 2 3 5 4" xfId="1613" xr:uid="{00000000-0005-0000-0000-0000A4210000}"/>
    <cellStyle name="Normal 2 2 2 3 5 4 2" xfId="4231" xr:uid="{00000000-0005-0000-0000-0000A5210000}"/>
    <cellStyle name="Normal 2 2 2 3 5 4 2 2" xfId="12377" xr:uid="{00000000-0005-0000-0000-0000A6210000}"/>
    <cellStyle name="Normal 2 2 2 3 5 4 2 2 2" xfId="28673" xr:uid="{00000000-0005-0000-0000-0000A7210000}"/>
    <cellStyle name="Normal 2 2 2 3 5 4 2 3" xfId="20527" xr:uid="{00000000-0005-0000-0000-0000A8210000}"/>
    <cellStyle name="Normal 2 2 2 3 5 4 3" xfId="6912" xr:uid="{00000000-0005-0000-0000-0000A9210000}"/>
    <cellStyle name="Normal 2 2 2 3 5 4 3 2" xfId="15058" xr:uid="{00000000-0005-0000-0000-0000AA210000}"/>
    <cellStyle name="Normal 2 2 2 3 5 4 3 2 2" xfId="31354" xr:uid="{00000000-0005-0000-0000-0000AB210000}"/>
    <cellStyle name="Normal 2 2 2 3 5 4 3 3" xfId="23208" xr:uid="{00000000-0005-0000-0000-0000AC210000}"/>
    <cellStyle name="Normal 2 2 2 3 5 4 4" xfId="9759" xr:uid="{00000000-0005-0000-0000-0000AD210000}"/>
    <cellStyle name="Normal 2 2 2 3 5 4 4 2" xfId="26055" xr:uid="{00000000-0005-0000-0000-0000AE210000}"/>
    <cellStyle name="Normal 2 2 2 3 5 4 5" xfId="17909" xr:uid="{00000000-0005-0000-0000-0000AF210000}"/>
    <cellStyle name="Normal 2 2 2 3 5 5" xfId="3013" xr:uid="{00000000-0005-0000-0000-0000B0210000}"/>
    <cellStyle name="Normal 2 2 2 3 5 5 2" xfId="11159" xr:uid="{00000000-0005-0000-0000-0000B1210000}"/>
    <cellStyle name="Normal 2 2 2 3 5 5 2 2" xfId="27455" xr:uid="{00000000-0005-0000-0000-0000B2210000}"/>
    <cellStyle name="Normal 2 2 2 3 5 5 3" xfId="19309" xr:uid="{00000000-0005-0000-0000-0000B3210000}"/>
    <cellStyle name="Normal 2 2 2 3 5 6" xfId="5502" xr:uid="{00000000-0005-0000-0000-0000B4210000}"/>
    <cellStyle name="Normal 2 2 2 3 5 6 2" xfId="13648" xr:uid="{00000000-0005-0000-0000-0000B5210000}"/>
    <cellStyle name="Normal 2 2 2 3 5 6 2 2" xfId="29944" xr:uid="{00000000-0005-0000-0000-0000B6210000}"/>
    <cellStyle name="Normal 2 2 2 3 5 6 3" xfId="21798" xr:uid="{00000000-0005-0000-0000-0000B7210000}"/>
    <cellStyle name="Normal 2 2 2 3 5 7" xfId="8349" xr:uid="{00000000-0005-0000-0000-0000B8210000}"/>
    <cellStyle name="Normal 2 2 2 3 5 7 2" xfId="24645" xr:uid="{00000000-0005-0000-0000-0000B9210000}"/>
    <cellStyle name="Normal 2 2 2 3 5 8" xfId="16499" xr:uid="{00000000-0005-0000-0000-0000BA210000}"/>
    <cellStyle name="Normal 2 2 2 3 6" xfId="280" xr:uid="{00000000-0005-0000-0000-0000BB210000}"/>
    <cellStyle name="Normal 2 2 2 3 6 2" xfId="624" xr:uid="{00000000-0005-0000-0000-0000BC210000}"/>
    <cellStyle name="Normal 2 2 2 3 6 2 2" xfId="1330" xr:uid="{00000000-0005-0000-0000-0000BD210000}"/>
    <cellStyle name="Normal 2 2 2 3 6 2 2 2" xfId="2740" xr:uid="{00000000-0005-0000-0000-0000BE210000}"/>
    <cellStyle name="Normal 2 2 2 3 6 2 2 2 2" xfId="5210" xr:uid="{00000000-0005-0000-0000-0000BF210000}"/>
    <cellStyle name="Normal 2 2 2 3 6 2 2 2 2 2" xfId="13356" xr:uid="{00000000-0005-0000-0000-0000C0210000}"/>
    <cellStyle name="Normal 2 2 2 3 6 2 2 2 2 2 2" xfId="29652" xr:uid="{00000000-0005-0000-0000-0000C1210000}"/>
    <cellStyle name="Normal 2 2 2 3 6 2 2 2 2 3" xfId="21506" xr:uid="{00000000-0005-0000-0000-0000C2210000}"/>
    <cellStyle name="Normal 2 2 2 3 6 2 2 2 3" xfId="8039" xr:uid="{00000000-0005-0000-0000-0000C3210000}"/>
    <cellStyle name="Normal 2 2 2 3 6 2 2 2 3 2" xfId="16185" xr:uid="{00000000-0005-0000-0000-0000C4210000}"/>
    <cellStyle name="Normal 2 2 2 3 6 2 2 2 3 2 2" xfId="32481" xr:uid="{00000000-0005-0000-0000-0000C5210000}"/>
    <cellStyle name="Normal 2 2 2 3 6 2 2 2 3 3" xfId="24335" xr:uid="{00000000-0005-0000-0000-0000C6210000}"/>
    <cellStyle name="Normal 2 2 2 3 6 2 2 2 4" xfId="10886" xr:uid="{00000000-0005-0000-0000-0000C7210000}"/>
    <cellStyle name="Normal 2 2 2 3 6 2 2 2 4 2" xfId="27182" xr:uid="{00000000-0005-0000-0000-0000C8210000}"/>
    <cellStyle name="Normal 2 2 2 3 6 2 2 2 5" xfId="19036" xr:uid="{00000000-0005-0000-0000-0000C9210000}"/>
    <cellStyle name="Normal 2 2 2 3 6 2 2 3" xfId="3992" xr:uid="{00000000-0005-0000-0000-0000CA210000}"/>
    <cellStyle name="Normal 2 2 2 3 6 2 2 3 2" xfId="12138" xr:uid="{00000000-0005-0000-0000-0000CB210000}"/>
    <cellStyle name="Normal 2 2 2 3 6 2 2 3 2 2" xfId="28434" xr:uid="{00000000-0005-0000-0000-0000CC210000}"/>
    <cellStyle name="Normal 2 2 2 3 6 2 2 3 3" xfId="20288" xr:uid="{00000000-0005-0000-0000-0000CD210000}"/>
    <cellStyle name="Normal 2 2 2 3 6 2 2 4" xfId="6629" xr:uid="{00000000-0005-0000-0000-0000CE210000}"/>
    <cellStyle name="Normal 2 2 2 3 6 2 2 4 2" xfId="14775" xr:uid="{00000000-0005-0000-0000-0000CF210000}"/>
    <cellStyle name="Normal 2 2 2 3 6 2 2 4 2 2" xfId="31071" xr:uid="{00000000-0005-0000-0000-0000D0210000}"/>
    <cellStyle name="Normal 2 2 2 3 6 2 2 4 3" xfId="22925" xr:uid="{00000000-0005-0000-0000-0000D1210000}"/>
    <cellStyle name="Normal 2 2 2 3 6 2 2 5" xfId="9476" xr:uid="{00000000-0005-0000-0000-0000D2210000}"/>
    <cellStyle name="Normal 2 2 2 3 6 2 2 5 2" xfId="25772" xr:uid="{00000000-0005-0000-0000-0000D3210000}"/>
    <cellStyle name="Normal 2 2 2 3 6 2 2 6" xfId="17626" xr:uid="{00000000-0005-0000-0000-0000D4210000}"/>
    <cellStyle name="Normal 2 2 2 3 6 2 3" xfId="2035" xr:uid="{00000000-0005-0000-0000-0000D5210000}"/>
    <cellStyle name="Normal 2 2 2 3 6 2 3 2" xfId="4601" xr:uid="{00000000-0005-0000-0000-0000D6210000}"/>
    <cellStyle name="Normal 2 2 2 3 6 2 3 2 2" xfId="12747" xr:uid="{00000000-0005-0000-0000-0000D7210000}"/>
    <cellStyle name="Normal 2 2 2 3 6 2 3 2 2 2" xfId="29043" xr:uid="{00000000-0005-0000-0000-0000D8210000}"/>
    <cellStyle name="Normal 2 2 2 3 6 2 3 2 3" xfId="20897" xr:uid="{00000000-0005-0000-0000-0000D9210000}"/>
    <cellStyle name="Normal 2 2 2 3 6 2 3 3" xfId="7334" xr:uid="{00000000-0005-0000-0000-0000DA210000}"/>
    <cellStyle name="Normal 2 2 2 3 6 2 3 3 2" xfId="15480" xr:uid="{00000000-0005-0000-0000-0000DB210000}"/>
    <cellStyle name="Normal 2 2 2 3 6 2 3 3 2 2" xfId="31776" xr:uid="{00000000-0005-0000-0000-0000DC210000}"/>
    <cellStyle name="Normal 2 2 2 3 6 2 3 3 3" xfId="23630" xr:uid="{00000000-0005-0000-0000-0000DD210000}"/>
    <cellStyle name="Normal 2 2 2 3 6 2 3 4" xfId="10181" xr:uid="{00000000-0005-0000-0000-0000DE210000}"/>
    <cellStyle name="Normal 2 2 2 3 6 2 3 4 2" xfId="26477" xr:uid="{00000000-0005-0000-0000-0000DF210000}"/>
    <cellStyle name="Normal 2 2 2 3 6 2 3 5" xfId="18331" xr:uid="{00000000-0005-0000-0000-0000E0210000}"/>
    <cellStyle name="Normal 2 2 2 3 6 2 4" xfId="3383" xr:uid="{00000000-0005-0000-0000-0000E1210000}"/>
    <cellStyle name="Normal 2 2 2 3 6 2 4 2" xfId="11529" xr:uid="{00000000-0005-0000-0000-0000E2210000}"/>
    <cellStyle name="Normal 2 2 2 3 6 2 4 2 2" xfId="27825" xr:uid="{00000000-0005-0000-0000-0000E3210000}"/>
    <cellStyle name="Normal 2 2 2 3 6 2 4 3" xfId="19679" xr:uid="{00000000-0005-0000-0000-0000E4210000}"/>
    <cellStyle name="Normal 2 2 2 3 6 2 5" xfId="5924" xr:uid="{00000000-0005-0000-0000-0000E5210000}"/>
    <cellStyle name="Normal 2 2 2 3 6 2 5 2" xfId="14070" xr:uid="{00000000-0005-0000-0000-0000E6210000}"/>
    <cellStyle name="Normal 2 2 2 3 6 2 5 2 2" xfId="30366" xr:uid="{00000000-0005-0000-0000-0000E7210000}"/>
    <cellStyle name="Normal 2 2 2 3 6 2 5 3" xfId="22220" xr:uid="{00000000-0005-0000-0000-0000E8210000}"/>
    <cellStyle name="Normal 2 2 2 3 6 2 6" xfId="8771" xr:uid="{00000000-0005-0000-0000-0000E9210000}"/>
    <cellStyle name="Normal 2 2 2 3 6 2 6 2" xfId="25067" xr:uid="{00000000-0005-0000-0000-0000EA210000}"/>
    <cellStyle name="Normal 2 2 2 3 6 2 7" xfId="16921" xr:uid="{00000000-0005-0000-0000-0000EB210000}"/>
    <cellStyle name="Normal 2 2 2 3 6 3" xfId="986" xr:uid="{00000000-0005-0000-0000-0000EC210000}"/>
    <cellStyle name="Normal 2 2 2 3 6 3 2" xfId="2396" xr:uid="{00000000-0005-0000-0000-0000ED210000}"/>
    <cellStyle name="Normal 2 2 2 3 6 3 2 2" xfId="4914" xr:uid="{00000000-0005-0000-0000-0000EE210000}"/>
    <cellStyle name="Normal 2 2 2 3 6 3 2 2 2" xfId="13060" xr:uid="{00000000-0005-0000-0000-0000EF210000}"/>
    <cellStyle name="Normal 2 2 2 3 6 3 2 2 2 2" xfId="29356" xr:uid="{00000000-0005-0000-0000-0000F0210000}"/>
    <cellStyle name="Normal 2 2 2 3 6 3 2 2 3" xfId="21210" xr:uid="{00000000-0005-0000-0000-0000F1210000}"/>
    <cellStyle name="Normal 2 2 2 3 6 3 2 3" xfId="7695" xr:uid="{00000000-0005-0000-0000-0000F2210000}"/>
    <cellStyle name="Normal 2 2 2 3 6 3 2 3 2" xfId="15841" xr:uid="{00000000-0005-0000-0000-0000F3210000}"/>
    <cellStyle name="Normal 2 2 2 3 6 3 2 3 2 2" xfId="32137" xr:uid="{00000000-0005-0000-0000-0000F4210000}"/>
    <cellStyle name="Normal 2 2 2 3 6 3 2 3 3" xfId="23991" xr:uid="{00000000-0005-0000-0000-0000F5210000}"/>
    <cellStyle name="Normal 2 2 2 3 6 3 2 4" xfId="10542" xr:uid="{00000000-0005-0000-0000-0000F6210000}"/>
    <cellStyle name="Normal 2 2 2 3 6 3 2 4 2" xfId="26838" xr:uid="{00000000-0005-0000-0000-0000F7210000}"/>
    <cellStyle name="Normal 2 2 2 3 6 3 2 5" xfId="18692" xr:uid="{00000000-0005-0000-0000-0000F8210000}"/>
    <cellStyle name="Normal 2 2 2 3 6 3 3" xfId="3696" xr:uid="{00000000-0005-0000-0000-0000F9210000}"/>
    <cellStyle name="Normal 2 2 2 3 6 3 3 2" xfId="11842" xr:uid="{00000000-0005-0000-0000-0000FA210000}"/>
    <cellStyle name="Normal 2 2 2 3 6 3 3 2 2" xfId="28138" xr:uid="{00000000-0005-0000-0000-0000FB210000}"/>
    <cellStyle name="Normal 2 2 2 3 6 3 3 3" xfId="19992" xr:uid="{00000000-0005-0000-0000-0000FC210000}"/>
    <cellStyle name="Normal 2 2 2 3 6 3 4" xfId="6285" xr:uid="{00000000-0005-0000-0000-0000FD210000}"/>
    <cellStyle name="Normal 2 2 2 3 6 3 4 2" xfId="14431" xr:uid="{00000000-0005-0000-0000-0000FE210000}"/>
    <cellStyle name="Normal 2 2 2 3 6 3 4 2 2" xfId="30727" xr:uid="{00000000-0005-0000-0000-0000FF210000}"/>
    <cellStyle name="Normal 2 2 2 3 6 3 4 3" xfId="22581" xr:uid="{00000000-0005-0000-0000-000000220000}"/>
    <cellStyle name="Normal 2 2 2 3 6 3 5" xfId="9132" xr:uid="{00000000-0005-0000-0000-000001220000}"/>
    <cellStyle name="Normal 2 2 2 3 6 3 5 2" xfId="25428" xr:uid="{00000000-0005-0000-0000-000002220000}"/>
    <cellStyle name="Normal 2 2 2 3 6 3 6" xfId="17282" xr:uid="{00000000-0005-0000-0000-000003220000}"/>
    <cellStyle name="Normal 2 2 2 3 6 4" xfId="1691" xr:uid="{00000000-0005-0000-0000-000004220000}"/>
    <cellStyle name="Normal 2 2 2 3 6 4 2" xfId="4305" xr:uid="{00000000-0005-0000-0000-000005220000}"/>
    <cellStyle name="Normal 2 2 2 3 6 4 2 2" xfId="12451" xr:uid="{00000000-0005-0000-0000-000006220000}"/>
    <cellStyle name="Normal 2 2 2 3 6 4 2 2 2" xfId="28747" xr:uid="{00000000-0005-0000-0000-000007220000}"/>
    <cellStyle name="Normal 2 2 2 3 6 4 2 3" xfId="20601" xr:uid="{00000000-0005-0000-0000-000008220000}"/>
    <cellStyle name="Normal 2 2 2 3 6 4 3" xfId="6990" xr:uid="{00000000-0005-0000-0000-000009220000}"/>
    <cellStyle name="Normal 2 2 2 3 6 4 3 2" xfId="15136" xr:uid="{00000000-0005-0000-0000-00000A220000}"/>
    <cellStyle name="Normal 2 2 2 3 6 4 3 2 2" xfId="31432" xr:uid="{00000000-0005-0000-0000-00000B220000}"/>
    <cellStyle name="Normal 2 2 2 3 6 4 3 3" xfId="23286" xr:uid="{00000000-0005-0000-0000-00000C220000}"/>
    <cellStyle name="Normal 2 2 2 3 6 4 4" xfId="9837" xr:uid="{00000000-0005-0000-0000-00000D220000}"/>
    <cellStyle name="Normal 2 2 2 3 6 4 4 2" xfId="26133" xr:uid="{00000000-0005-0000-0000-00000E220000}"/>
    <cellStyle name="Normal 2 2 2 3 6 4 5" xfId="17987" xr:uid="{00000000-0005-0000-0000-00000F220000}"/>
    <cellStyle name="Normal 2 2 2 3 6 5" xfId="3087" xr:uid="{00000000-0005-0000-0000-000010220000}"/>
    <cellStyle name="Normal 2 2 2 3 6 5 2" xfId="11233" xr:uid="{00000000-0005-0000-0000-000011220000}"/>
    <cellStyle name="Normal 2 2 2 3 6 5 2 2" xfId="27529" xr:uid="{00000000-0005-0000-0000-000012220000}"/>
    <cellStyle name="Normal 2 2 2 3 6 5 3" xfId="19383" xr:uid="{00000000-0005-0000-0000-000013220000}"/>
    <cellStyle name="Normal 2 2 2 3 6 6" xfId="5580" xr:uid="{00000000-0005-0000-0000-000014220000}"/>
    <cellStyle name="Normal 2 2 2 3 6 6 2" xfId="13726" xr:uid="{00000000-0005-0000-0000-000015220000}"/>
    <cellStyle name="Normal 2 2 2 3 6 6 2 2" xfId="30022" xr:uid="{00000000-0005-0000-0000-000016220000}"/>
    <cellStyle name="Normal 2 2 2 3 6 6 3" xfId="21876" xr:uid="{00000000-0005-0000-0000-000017220000}"/>
    <cellStyle name="Normal 2 2 2 3 6 7" xfId="8427" xr:uid="{00000000-0005-0000-0000-000018220000}"/>
    <cellStyle name="Normal 2 2 2 3 6 7 2" xfId="24723" xr:uid="{00000000-0005-0000-0000-000019220000}"/>
    <cellStyle name="Normal 2 2 2 3 6 8" xfId="16577" xr:uid="{00000000-0005-0000-0000-00001A220000}"/>
    <cellStyle name="Normal 2 2 2 3 7" xfId="370" xr:uid="{00000000-0005-0000-0000-00001B220000}"/>
    <cellStyle name="Normal 2 2 2 3 7 2" xfId="1076" xr:uid="{00000000-0005-0000-0000-00001C220000}"/>
    <cellStyle name="Normal 2 2 2 3 7 2 2" xfId="2486" xr:uid="{00000000-0005-0000-0000-00001D220000}"/>
    <cellStyle name="Normal 2 2 2 3 7 2 2 2" xfId="4988" xr:uid="{00000000-0005-0000-0000-00001E220000}"/>
    <cellStyle name="Normal 2 2 2 3 7 2 2 2 2" xfId="13134" xr:uid="{00000000-0005-0000-0000-00001F220000}"/>
    <cellStyle name="Normal 2 2 2 3 7 2 2 2 2 2" xfId="29430" xr:uid="{00000000-0005-0000-0000-000020220000}"/>
    <cellStyle name="Normal 2 2 2 3 7 2 2 2 3" xfId="21284" xr:uid="{00000000-0005-0000-0000-000021220000}"/>
    <cellStyle name="Normal 2 2 2 3 7 2 2 3" xfId="7785" xr:uid="{00000000-0005-0000-0000-000022220000}"/>
    <cellStyle name="Normal 2 2 2 3 7 2 2 3 2" xfId="15931" xr:uid="{00000000-0005-0000-0000-000023220000}"/>
    <cellStyle name="Normal 2 2 2 3 7 2 2 3 2 2" xfId="32227" xr:uid="{00000000-0005-0000-0000-000024220000}"/>
    <cellStyle name="Normal 2 2 2 3 7 2 2 3 3" xfId="24081" xr:uid="{00000000-0005-0000-0000-000025220000}"/>
    <cellStyle name="Normal 2 2 2 3 7 2 2 4" xfId="10632" xr:uid="{00000000-0005-0000-0000-000026220000}"/>
    <cellStyle name="Normal 2 2 2 3 7 2 2 4 2" xfId="26928" xr:uid="{00000000-0005-0000-0000-000027220000}"/>
    <cellStyle name="Normal 2 2 2 3 7 2 2 5" xfId="18782" xr:uid="{00000000-0005-0000-0000-000028220000}"/>
    <cellStyle name="Normal 2 2 2 3 7 2 3" xfId="3770" xr:uid="{00000000-0005-0000-0000-000029220000}"/>
    <cellStyle name="Normal 2 2 2 3 7 2 3 2" xfId="11916" xr:uid="{00000000-0005-0000-0000-00002A220000}"/>
    <cellStyle name="Normal 2 2 2 3 7 2 3 2 2" xfId="28212" xr:uid="{00000000-0005-0000-0000-00002B220000}"/>
    <cellStyle name="Normal 2 2 2 3 7 2 3 3" xfId="20066" xr:uid="{00000000-0005-0000-0000-00002C220000}"/>
    <cellStyle name="Normal 2 2 2 3 7 2 4" xfId="6375" xr:uid="{00000000-0005-0000-0000-00002D220000}"/>
    <cellStyle name="Normal 2 2 2 3 7 2 4 2" xfId="14521" xr:uid="{00000000-0005-0000-0000-00002E220000}"/>
    <cellStyle name="Normal 2 2 2 3 7 2 4 2 2" xfId="30817" xr:uid="{00000000-0005-0000-0000-00002F220000}"/>
    <cellStyle name="Normal 2 2 2 3 7 2 4 3" xfId="22671" xr:uid="{00000000-0005-0000-0000-000030220000}"/>
    <cellStyle name="Normal 2 2 2 3 7 2 5" xfId="9222" xr:uid="{00000000-0005-0000-0000-000031220000}"/>
    <cellStyle name="Normal 2 2 2 3 7 2 5 2" xfId="25518" xr:uid="{00000000-0005-0000-0000-000032220000}"/>
    <cellStyle name="Normal 2 2 2 3 7 2 6" xfId="17372" xr:uid="{00000000-0005-0000-0000-000033220000}"/>
    <cellStyle name="Normal 2 2 2 3 7 3" xfId="1781" xr:uid="{00000000-0005-0000-0000-000034220000}"/>
    <cellStyle name="Normal 2 2 2 3 7 3 2" xfId="4379" xr:uid="{00000000-0005-0000-0000-000035220000}"/>
    <cellStyle name="Normal 2 2 2 3 7 3 2 2" xfId="12525" xr:uid="{00000000-0005-0000-0000-000036220000}"/>
    <cellStyle name="Normal 2 2 2 3 7 3 2 2 2" xfId="28821" xr:uid="{00000000-0005-0000-0000-000037220000}"/>
    <cellStyle name="Normal 2 2 2 3 7 3 2 3" xfId="20675" xr:uid="{00000000-0005-0000-0000-000038220000}"/>
    <cellStyle name="Normal 2 2 2 3 7 3 3" xfId="7080" xr:uid="{00000000-0005-0000-0000-000039220000}"/>
    <cellStyle name="Normal 2 2 2 3 7 3 3 2" xfId="15226" xr:uid="{00000000-0005-0000-0000-00003A220000}"/>
    <cellStyle name="Normal 2 2 2 3 7 3 3 2 2" xfId="31522" xr:uid="{00000000-0005-0000-0000-00003B220000}"/>
    <cellStyle name="Normal 2 2 2 3 7 3 3 3" xfId="23376" xr:uid="{00000000-0005-0000-0000-00003C220000}"/>
    <cellStyle name="Normal 2 2 2 3 7 3 4" xfId="9927" xr:uid="{00000000-0005-0000-0000-00003D220000}"/>
    <cellStyle name="Normal 2 2 2 3 7 3 4 2" xfId="26223" xr:uid="{00000000-0005-0000-0000-00003E220000}"/>
    <cellStyle name="Normal 2 2 2 3 7 3 5" xfId="18077" xr:uid="{00000000-0005-0000-0000-00003F220000}"/>
    <cellStyle name="Normal 2 2 2 3 7 4" xfId="3161" xr:uid="{00000000-0005-0000-0000-000040220000}"/>
    <cellStyle name="Normal 2 2 2 3 7 4 2" xfId="11307" xr:uid="{00000000-0005-0000-0000-000041220000}"/>
    <cellStyle name="Normal 2 2 2 3 7 4 2 2" xfId="27603" xr:uid="{00000000-0005-0000-0000-000042220000}"/>
    <cellStyle name="Normal 2 2 2 3 7 4 3" xfId="19457" xr:uid="{00000000-0005-0000-0000-000043220000}"/>
    <cellStyle name="Normal 2 2 2 3 7 5" xfId="5670" xr:uid="{00000000-0005-0000-0000-000044220000}"/>
    <cellStyle name="Normal 2 2 2 3 7 5 2" xfId="13816" xr:uid="{00000000-0005-0000-0000-000045220000}"/>
    <cellStyle name="Normal 2 2 2 3 7 5 2 2" xfId="30112" xr:uid="{00000000-0005-0000-0000-000046220000}"/>
    <cellStyle name="Normal 2 2 2 3 7 5 3" xfId="21966" xr:uid="{00000000-0005-0000-0000-000047220000}"/>
    <cellStyle name="Normal 2 2 2 3 7 6" xfId="8517" xr:uid="{00000000-0005-0000-0000-000048220000}"/>
    <cellStyle name="Normal 2 2 2 3 7 6 2" xfId="24813" xr:uid="{00000000-0005-0000-0000-000049220000}"/>
    <cellStyle name="Normal 2 2 2 3 7 7" xfId="16667" xr:uid="{00000000-0005-0000-0000-00004A220000}"/>
    <cellStyle name="Normal 2 2 2 3 8" xfId="732" xr:uid="{00000000-0005-0000-0000-00004B220000}"/>
    <cellStyle name="Normal 2 2 2 3 8 2" xfId="2142" xr:uid="{00000000-0005-0000-0000-00004C220000}"/>
    <cellStyle name="Normal 2 2 2 3 8 2 2" xfId="4692" xr:uid="{00000000-0005-0000-0000-00004D220000}"/>
    <cellStyle name="Normal 2 2 2 3 8 2 2 2" xfId="12838" xr:uid="{00000000-0005-0000-0000-00004E220000}"/>
    <cellStyle name="Normal 2 2 2 3 8 2 2 2 2" xfId="29134" xr:uid="{00000000-0005-0000-0000-00004F220000}"/>
    <cellStyle name="Normal 2 2 2 3 8 2 2 3" xfId="20988" xr:uid="{00000000-0005-0000-0000-000050220000}"/>
    <cellStyle name="Normal 2 2 2 3 8 2 3" xfId="7441" xr:uid="{00000000-0005-0000-0000-000051220000}"/>
    <cellStyle name="Normal 2 2 2 3 8 2 3 2" xfId="15587" xr:uid="{00000000-0005-0000-0000-000052220000}"/>
    <cellStyle name="Normal 2 2 2 3 8 2 3 2 2" xfId="31883" xr:uid="{00000000-0005-0000-0000-000053220000}"/>
    <cellStyle name="Normal 2 2 2 3 8 2 3 3" xfId="23737" xr:uid="{00000000-0005-0000-0000-000054220000}"/>
    <cellStyle name="Normal 2 2 2 3 8 2 4" xfId="10288" xr:uid="{00000000-0005-0000-0000-000055220000}"/>
    <cellStyle name="Normal 2 2 2 3 8 2 4 2" xfId="26584" xr:uid="{00000000-0005-0000-0000-000056220000}"/>
    <cellStyle name="Normal 2 2 2 3 8 2 5" xfId="18438" xr:uid="{00000000-0005-0000-0000-000057220000}"/>
    <cellStyle name="Normal 2 2 2 3 8 3" xfId="3474" xr:uid="{00000000-0005-0000-0000-000058220000}"/>
    <cellStyle name="Normal 2 2 2 3 8 3 2" xfId="11620" xr:uid="{00000000-0005-0000-0000-000059220000}"/>
    <cellStyle name="Normal 2 2 2 3 8 3 2 2" xfId="27916" xr:uid="{00000000-0005-0000-0000-00005A220000}"/>
    <cellStyle name="Normal 2 2 2 3 8 3 3" xfId="19770" xr:uid="{00000000-0005-0000-0000-00005B220000}"/>
    <cellStyle name="Normal 2 2 2 3 8 4" xfId="6031" xr:uid="{00000000-0005-0000-0000-00005C220000}"/>
    <cellStyle name="Normal 2 2 2 3 8 4 2" xfId="14177" xr:uid="{00000000-0005-0000-0000-00005D220000}"/>
    <cellStyle name="Normal 2 2 2 3 8 4 2 2" xfId="30473" xr:uid="{00000000-0005-0000-0000-00005E220000}"/>
    <cellStyle name="Normal 2 2 2 3 8 4 3" xfId="22327" xr:uid="{00000000-0005-0000-0000-00005F220000}"/>
    <cellStyle name="Normal 2 2 2 3 8 5" xfId="8878" xr:uid="{00000000-0005-0000-0000-000060220000}"/>
    <cellStyle name="Normal 2 2 2 3 8 5 2" xfId="25174" xr:uid="{00000000-0005-0000-0000-000061220000}"/>
    <cellStyle name="Normal 2 2 2 3 8 6" xfId="17028" xr:uid="{00000000-0005-0000-0000-000062220000}"/>
    <cellStyle name="Normal 2 2 2 3 9" xfId="1437" xr:uid="{00000000-0005-0000-0000-000063220000}"/>
    <cellStyle name="Normal 2 2 2 3 9 2" xfId="4083" xr:uid="{00000000-0005-0000-0000-000064220000}"/>
    <cellStyle name="Normal 2 2 2 3 9 2 2" xfId="12229" xr:uid="{00000000-0005-0000-0000-000065220000}"/>
    <cellStyle name="Normal 2 2 2 3 9 2 2 2" xfId="28525" xr:uid="{00000000-0005-0000-0000-000066220000}"/>
    <cellStyle name="Normal 2 2 2 3 9 2 3" xfId="20379" xr:uid="{00000000-0005-0000-0000-000067220000}"/>
    <cellStyle name="Normal 2 2 2 3 9 3" xfId="6736" xr:uid="{00000000-0005-0000-0000-000068220000}"/>
    <cellStyle name="Normal 2 2 2 3 9 3 2" xfId="14882" xr:uid="{00000000-0005-0000-0000-000069220000}"/>
    <cellStyle name="Normal 2 2 2 3 9 3 2 2" xfId="31178" xr:uid="{00000000-0005-0000-0000-00006A220000}"/>
    <cellStyle name="Normal 2 2 2 3 9 3 3" xfId="23032" xr:uid="{00000000-0005-0000-0000-00006B220000}"/>
    <cellStyle name="Normal 2 2 2 3 9 4" xfId="9583" xr:uid="{00000000-0005-0000-0000-00006C220000}"/>
    <cellStyle name="Normal 2 2 2 3 9 4 2" xfId="25879" xr:uid="{00000000-0005-0000-0000-00006D220000}"/>
    <cellStyle name="Normal 2 2 2 3 9 5" xfId="17733" xr:uid="{00000000-0005-0000-0000-00006E220000}"/>
    <cellStyle name="Normal 2 2 2 4" xfId="37" xr:uid="{00000000-0005-0000-0000-00006F220000}"/>
    <cellStyle name="Normal 2 2 2 4 10" xfId="5337" xr:uid="{00000000-0005-0000-0000-000070220000}"/>
    <cellStyle name="Normal 2 2 2 4 10 2" xfId="13483" xr:uid="{00000000-0005-0000-0000-000071220000}"/>
    <cellStyle name="Normal 2 2 2 4 10 2 2" xfId="29779" xr:uid="{00000000-0005-0000-0000-000072220000}"/>
    <cellStyle name="Normal 2 2 2 4 10 3" xfId="21633" xr:uid="{00000000-0005-0000-0000-000073220000}"/>
    <cellStyle name="Normal 2 2 2 4 11" xfId="8184" xr:uid="{00000000-0005-0000-0000-000074220000}"/>
    <cellStyle name="Normal 2 2 2 4 11 2" xfId="24480" xr:uid="{00000000-0005-0000-0000-000075220000}"/>
    <cellStyle name="Normal 2 2 2 4 12" xfId="16334" xr:uid="{00000000-0005-0000-0000-000076220000}"/>
    <cellStyle name="Normal 2 2 2 4 2" xfId="81" xr:uid="{00000000-0005-0000-0000-000077220000}"/>
    <cellStyle name="Normal 2 2 2 4 2 10" xfId="8228" xr:uid="{00000000-0005-0000-0000-000078220000}"/>
    <cellStyle name="Normal 2 2 2 4 2 10 2" xfId="24524" xr:uid="{00000000-0005-0000-0000-000079220000}"/>
    <cellStyle name="Normal 2 2 2 4 2 11" xfId="16378" xr:uid="{00000000-0005-0000-0000-00007A220000}"/>
    <cellStyle name="Normal 2 2 2 4 2 2" xfId="171" xr:uid="{00000000-0005-0000-0000-00007B220000}"/>
    <cellStyle name="Normal 2 2 2 4 2 2 2" xfId="515" xr:uid="{00000000-0005-0000-0000-00007C220000}"/>
    <cellStyle name="Normal 2 2 2 4 2 2 2 2" xfId="1221" xr:uid="{00000000-0005-0000-0000-00007D220000}"/>
    <cellStyle name="Normal 2 2 2 4 2 2 2 2 2" xfId="2631" xr:uid="{00000000-0005-0000-0000-00007E220000}"/>
    <cellStyle name="Normal 2 2 2 4 2 2 2 2 2 2" xfId="5107" xr:uid="{00000000-0005-0000-0000-00007F220000}"/>
    <cellStyle name="Normal 2 2 2 4 2 2 2 2 2 2 2" xfId="13253" xr:uid="{00000000-0005-0000-0000-000080220000}"/>
    <cellStyle name="Normal 2 2 2 4 2 2 2 2 2 2 2 2" xfId="29549" xr:uid="{00000000-0005-0000-0000-000081220000}"/>
    <cellStyle name="Normal 2 2 2 4 2 2 2 2 2 2 3" xfId="21403" xr:uid="{00000000-0005-0000-0000-000082220000}"/>
    <cellStyle name="Normal 2 2 2 4 2 2 2 2 2 3" xfId="7930" xr:uid="{00000000-0005-0000-0000-000083220000}"/>
    <cellStyle name="Normal 2 2 2 4 2 2 2 2 2 3 2" xfId="16076" xr:uid="{00000000-0005-0000-0000-000084220000}"/>
    <cellStyle name="Normal 2 2 2 4 2 2 2 2 2 3 2 2" xfId="32372" xr:uid="{00000000-0005-0000-0000-000085220000}"/>
    <cellStyle name="Normal 2 2 2 4 2 2 2 2 2 3 3" xfId="24226" xr:uid="{00000000-0005-0000-0000-000086220000}"/>
    <cellStyle name="Normal 2 2 2 4 2 2 2 2 2 4" xfId="10777" xr:uid="{00000000-0005-0000-0000-000087220000}"/>
    <cellStyle name="Normal 2 2 2 4 2 2 2 2 2 4 2" xfId="27073" xr:uid="{00000000-0005-0000-0000-000088220000}"/>
    <cellStyle name="Normal 2 2 2 4 2 2 2 2 2 5" xfId="18927" xr:uid="{00000000-0005-0000-0000-000089220000}"/>
    <cellStyle name="Normal 2 2 2 4 2 2 2 2 3" xfId="3889" xr:uid="{00000000-0005-0000-0000-00008A220000}"/>
    <cellStyle name="Normal 2 2 2 4 2 2 2 2 3 2" xfId="12035" xr:uid="{00000000-0005-0000-0000-00008B220000}"/>
    <cellStyle name="Normal 2 2 2 4 2 2 2 2 3 2 2" xfId="28331" xr:uid="{00000000-0005-0000-0000-00008C220000}"/>
    <cellStyle name="Normal 2 2 2 4 2 2 2 2 3 3" xfId="20185" xr:uid="{00000000-0005-0000-0000-00008D220000}"/>
    <cellStyle name="Normal 2 2 2 4 2 2 2 2 4" xfId="6520" xr:uid="{00000000-0005-0000-0000-00008E220000}"/>
    <cellStyle name="Normal 2 2 2 4 2 2 2 2 4 2" xfId="14666" xr:uid="{00000000-0005-0000-0000-00008F220000}"/>
    <cellStyle name="Normal 2 2 2 4 2 2 2 2 4 2 2" xfId="30962" xr:uid="{00000000-0005-0000-0000-000090220000}"/>
    <cellStyle name="Normal 2 2 2 4 2 2 2 2 4 3" xfId="22816" xr:uid="{00000000-0005-0000-0000-000091220000}"/>
    <cellStyle name="Normal 2 2 2 4 2 2 2 2 5" xfId="9367" xr:uid="{00000000-0005-0000-0000-000092220000}"/>
    <cellStyle name="Normal 2 2 2 4 2 2 2 2 5 2" xfId="25663" xr:uid="{00000000-0005-0000-0000-000093220000}"/>
    <cellStyle name="Normal 2 2 2 4 2 2 2 2 6" xfId="17517" xr:uid="{00000000-0005-0000-0000-000094220000}"/>
    <cellStyle name="Normal 2 2 2 4 2 2 2 3" xfId="1926" xr:uid="{00000000-0005-0000-0000-000095220000}"/>
    <cellStyle name="Normal 2 2 2 4 2 2 2 3 2" xfId="4498" xr:uid="{00000000-0005-0000-0000-000096220000}"/>
    <cellStyle name="Normal 2 2 2 4 2 2 2 3 2 2" xfId="12644" xr:uid="{00000000-0005-0000-0000-000097220000}"/>
    <cellStyle name="Normal 2 2 2 4 2 2 2 3 2 2 2" xfId="28940" xr:uid="{00000000-0005-0000-0000-000098220000}"/>
    <cellStyle name="Normal 2 2 2 4 2 2 2 3 2 3" xfId="20794" xr:uid="{00000000-0005-0000-0000-000099220000}"/>
    <cellStyle name="Normal 2 2 2 4 2 2 2 3 3" xfId="7225" xr:uid="{00000000-0005-0000-0000-00009A220000}"/>
    <cellStyle name="Normal 2 2 2 4 2 2 2 3 3 2" xfId="15371" xr:uid="{00000000-0005-0000-0000-00009B220000}"/>
    <cellStyle name="Normal 2 2 2 4 2 2 2 3 3 2 2" xfId="31667" xr:uid="{00000000-0005-0000-0000-00009C220000}"/>
    <cellStyle name="Normal 2 2 2 4 2 2 2 3 3 3" xfId="23521" xr:uid="{00000000-0005-0000-0000-00009D220000}"/>
    <cellStyle name="Normal 2 2 2 4 2 2 2 3 4" xfId="10072" xr:uid="{00000000-0005-0000-0000-00009E220000}"/>
    <cellStyle name="Normal 2 2 2 4 2 2 2 3 4 2" xfId="26368" xr:uid="{00000000-0005-0000-0000-00009F220000}"/>
    <cellStyle name="Normal 2 2 2 4 2 2 2 3 5" xfId="18222" xr:uid="{00000000-0005-0000-0000-0000A0220000}"/>
    <cellStyle name="Normal 2 2 2 4 2 2 2 4" xfId="3280" xr:uid="{00000000-0005-0000-0000-0000A1220000}"/>
    <cellStyle name="Normal 2 2 2 4 2 2 2 4 2" xfId="11426" xr:uid="{00000000-0005-0000-0000-0000A2220000}"/>
    <cellStyle name="Normal 2 2 2 4 2 2 2 4 2 2" xfId="27722" xr:uid="{00000000-0005-0000-0000-0000A3220000}"/>
    <cellStyle name="Normal 2 2 2 4 2 2 2 4 3" xfId="19576" xr:uid="{00000000-0005-0000-0000-0000A4220000}"/>
    <cellStyle name="Normal 2 2 2 4 2 2 2 5" xfId="5815" xr:uid="{00000000-0005-0000-0000-0000A5220000}"/>
    <cellStyle name="Normal 2 2 2 4 2 2 2 5 2" xfId="13961" xr:uid="{00000000-0005-0000-0000-0000A6220000}"/>
    <cellStyle name="Normal 2 2 2 4 2 2 2 5 2 2" xfId="30257" xr:uid="{00000000-0005-0000-0000-0000A7220000}"/>
    <cellStyle name="Normal 2 2 2 4 2 2 2 5 3" xfId="22111" xr:uid="{00000000-0005-0000-0000-0000A8220000}"/>
    <cellStyle name="Normal 2 2 2 4 2 2 2 6" xfId="8662" xr:uid="{00000000-0005-0000-0000-0000A9220000}"/>
    <cellStyle name="Normal 2 2 2 4 2 2 2 6 2" xfId="24958" xr:uid="{00000000-0005-0000-0000-0000AA220000}"/>
    <cellStyle name="Normal 2 2 2 4 2 2 2 7" xfId="16812" xr:uid="{00000000-0005-0000-0000-0000AB220000}"/>
    <cellStyle name="Normal 2 2 2 4 2 2 3" xfId="877" xr:uid="{00000000-0005-0000-0000-0000AC220000}"/>
    <cellStyle name="Normal 2 2 2 4 2 2 3 2" xfId="2287" xr:uid="{00000000-0005-0000-0000-0000AD220000}"/>
    <cellStyle name="Normal 2 2 2 4 2 2 3 2 2" xfId="4811" xr:uid="{00000000-0005-0000-0000-0000AE220000}"/>
    <cellStyle name="Normal 2 2 2 4 2 2 3 2 2 2" xfId="12957" xr:uid="{00000000-0005-0000-0000-0000AF220000}"/>
    <cellStyle name="Normal 2 2 2 4 2 2 3 2 2 2 2" xfId="29253" xr:uid="{00000000-0005-0000-0000-0000B0220000}"/>
    <cellStyle name="Normal 2 2 2 4 2 2 3 2 2 3" xfId="21107" xr:uid="{00000000-0005-0000-0000-0000B1220000}"/>
    <cellStyle name="Normal 2 2 2 4 2 2 3 2 3" xfId="7586" xr:uid="{00000000-0005-0000-0000-0000B2220000}"/>
    <cellStyle name="Normal 2 2 2 4 2 2 3 2 3 2" xfId="15732" xr:uid="{00000000-0005-0000-0000-0000B3220000}"/>
    <cellStyle name="Normal 2 2 2 4 2 2 3 2 3 2 2" xfId="32028" xr:uid="{00000000-0005-0000-0000-0000B4220000}"/>
    <cellStyle name="Normal 2 2 2 4 2 2 3 2 3 3" xfId="23882" xr:uid="{00000000-0005-0000-0000-0000B5220000}"/>
    <cellStyle name="Normal 2 2 2 4 2 2 3 2 4" xfId="10433" xr:uid="{00000000-0005-0000-0000-0000B6220000}"/>
    <cellStyle name="Normal 2 2 2 4 2 2 3 2 4 2" xfId="26729" xr:uid="{00000000-0005-0000-0000-0000B7220000}"/>
    <cellStyle name="Normal 2 2 2 4 2 2 3 2 5" xfId="18583" xr:uid="{00000000-0005-0000-0000-0000B8220000}"/>
    <cellStyle name="Normal 2 2 2 4 2 2 3 3" xfId="3593" xr:uid="{00000000-0005-0000-0000-0000B9220000}"/>
    <cellStyle name="Normal 2 2 2 4 2 2 3 3 2" xfId="11739" xr:uid="{00000000-0005-0000-0000-0000BA220000}"/>
    <cellStyle name="Normal 2 2 2 4 2 2 3 3 2 2" xfId="28035" xr:uid="{00000000-0005-0000-0000-0000BB220000}"/>
    <cellStyle name="Normal 2 2 2 4 2 2 3 3 3" xfId="19889" xr:uid="{00000000-0005-0000-0000-0000BC220000}"/>
    <cellStyle name="Normal 2 2 2 4 2 2 3 4" xfId="6176" xr:uid="{00000000-0005-0000-0000-0000BD220000}"/>
    <cellStyle name="Normal 2 2 2 4 2 2 3 4 2" xfId="14322" xr:uid="{00000000-0005-0000-0000-0000BE220000}"/>
    <cellStyle name="Normal 2 2 2 4 2 2 3 4 2 2" xfId="30618" xr:uid="{00000000-0005-0000-0000-0000BF220000}"/>
    <cellStyle name="Normal 2 2 2 4 2 2 3 4 3" xfId="22472" xr:uid="{00000000-0005-0000-0000-0000C0220000}"/>
    <cellStyle name="Normal 2 2 2 4 2 2 3 5" xfId="9023" xr:uid="{00000000-0005-0000-0000-0000C1220000}"/>
    <cellStyle name="Normal 2 2 2 4 2 2 3 5 2" xfId="25319" xr:uid="{00000000-0005-0000-0000-0000C2220000}"/>
    <cellStyle name="Normal 2 2 2 4 2 2 3 6" xfId="17173" xr:uid="{00000000-0005-0000-0000-0000C3220000}"/>
    <cellStyle name="Normal 2 2 2 4 2 2 4" xfId="1582" xr:uid="{00000000-0005-0000-0000-0000C4220000}"/>
    <cellStyle name="Normal 2 2 2 4 2 2 4 2" xfId="4202" xr:uid="{00000000-0005-0000-0000-0000C5220000}"/>
    <cellStyle name="Normal 2 2 2 4 2 2 4 2 2" xfId="12348" xr:uid="{00000000-0005-0000-0000-0000C6220000}"/>
    <cellStyle name="Normal 2 2 2 4 2 2 4 2 2 2" xfId="28644" xr:uid="{00000000-0005-0000-0000-0000C7220000}"/>
    <cellStyle name="Normal 2 2 2 4 2 2 4 2 3" xfId="20498" xr:uid="{00000000-0005-0000-0000-0000C8220000}"/>
    <cellStyle name="Normal 2 2 2 4 2 2 4 3" xfId="6881" xr:uid="{00000000-0005-0000-0000-0000C9220000}"/>
    <cellStyle name="Normal 2 2 2 4 2 2 4 3 2" xfId="15027" xr:uid="{00000000-0005-0000-0000-0000CA220000}"/>
    <cellStyle name="Normal 2 2 2 4 2 2 4 3 2 2" xfId="31323" xr:uid="{00000000-0005-0000-0000-0000CB220000}"/>
    <cellStyle name="Normal 2 2 2 4 2 2 4 3 3" xfId="23177" xr:uid="{00000000-0005-0000-0000-0000CC220000}"/>
    <cellStyle name="Normal 2 2 2 4 2 2 4 4" xfId="9728" xr:uid="{00000000-0005-0000-0000-0000CD220000}"/>
    <cellStyle name="Normal 2 2 2 4 2 2 4 4 2" xfId="26024" xr:uid="{00000000-0005-0000-0000-0000CE220000}"/>
    <cellStyle name="Normal 2 2 2 4 2 2 4 5" xfId="17878" xr:uid="{00000000-0005-0000-0000-0000CF220000}"/>
    <cellStyle name="Normal 2 2 2 4 2 2 5" xfId="2984" xr:uid="{00000000-0005-0000-0000-0000D0220000}"/>
    <cellStyle name="Normal 2 2 2 4 2 2 5 2" xfId="11130" xr:uid="{00000000-0005-0000-0000-0000D1220000}"/>
    <cellStyle name="Normal 2 2 2 4 2 2 5 2 2" xfId="27426" xr:uid="{00000000-0005-0000-0000-0000D2220000}"/>
    <cellStyle name="Normal 2 2 2 4 2 2 5 3" xfId="19280" xr:uid="{00000000-0005-0000-0000-0000D3220000}"/>
    <cellStyle name="Normal 2 2 2 4 2 2 6" xfId="5471" xr:uid="{00000000-0005-0000-0000-0000D4220000}"/>
    <cellStyle name="Normal 2 2 2 4 2 2 6 2" xfId="13617" xr:uid="{00000000-0005-0000-0000-0000D5220000}"/>
    <cellStyle name="Normal 2 2 2 4 2 2 6 2 2" xfId="29913" xr:uid="{00000000-0005-0000-0000-0000D6220000}"/>
    <cellStyle name="Normal 2 2 2 4 2 2 6 3" xfId="21767" xr:uid="{00000000-0005-0000-0000-0000D7220000}"/>
    <cellStyle name="Normal 2 2 2 4 2 2 7" xfId="8318" xr:uid="{00000000-0005-0000-0000-0000D8220000}"/>
    <cellStyle name="Normal 2 2 2 4 2 2 7 2" xfId="24614" xr:uid="{00000000-0005-0000-0000-0000D9220000}"/>
    <cellStyle name="Normal 2 2 2 4 2 2 8" xfId="16468" xr:uid="{00000000-0005-0000-0000-0000DA220000}"/>
    <cellStyle name="Normal 2 2 2 4 2 3" xfId="247" xr:uid="{00000000-0005-0000-0000-0000DB220000}"/>
    <cellStyle name="Normal 2 2 2 4 2 3 2" xfId="591" xr:uid="{00000000-0005-0000-0000-0000DC220000}"/>
    <cellStyle name="Normal 2 2 2 4 2 3 2 2" xfId="1297" xr:uid="{00000000-0005-0000-0000-0000DD220000}"/>
    <cellStyle name="Normal 2 2 2 4 2 3 2 2 2" xfId="2707" xr:uid="{00000000-0005-0000-0000-0000DE220000}"/>
    <cellStyle name="Normal 2 2 2 4 2 3 2 2 2 2" xfId="5181" xr:uid="{00000000-0005-0000-0000-0000DF220000}"/>
    <cellStyle name="Normal 2 2 2 4 2 3 2 2 2 2 2" xfId="13327" xr:uid="{00000000-0005-0000-0000-0000E0220000}"/>
    <cellStyle name="Normal 2 2 2 4 2 3 2 2 2 2 2 2" xfId="29623" xr:uid="{00000000-0005-0000-0000-0000E1220000}"/>
    <cellStyle name="Normal 2 2 2 4 2 3 2 2 2 2 3" xfId="21477" xr:uid="{00000000-0005-0000-0000-0000E2220000}"/>
    <cellStyle name="Normal 2 2 2 4 2 3 2 2 2 3" xfId="8006" xr:uid="{00000000-0005-0000-0000-0000E3220000}"/>
    <cellStyle name="Normal 2 2 2 4 2 3 2 2 2 3 2" xfId="16152" xr:uid="{00000000-0005-0000-0000-0000E4220000}"/>
    <cellStyle name="Normal 2 2 2 4 2 3 2 2 2 3 2 2" xfId="32448" xr:uid="{00000000-0005-0000-0000-0000E5220000}"/>
    <cellStyle name="Normal 2 2 2 4 2 3 2 2 2 3 3" xfId="24302" xr:uid="{00000000-0005-0000-0000-0000E6220000}"/>
    <cellStyle name="Normal 2 2 2 4 2 3 2 2 2 4" xfId="10853" xr:uid="{00000000-0005-0000-0000-0000E7220000}"/>
    <cellStyle name="Normal 2 2 2 4 2 3 2 2 2 4 2" xfId="27149" xr:uid="{00000000-0005-0000-0000-0000E8220000}"/>
    <cellStyle name="Normal 2 2 2 4 2 3 2 2 2 5" xfId="19003" xr:uid="{00000000-0005-0000-0000-0000E9220000}"/>
    <cellStyle name="Normal 2 2 2 4 2 3 2 2 3" xfId="3963" xr:uid="{00000000-0005-0000-0000-0000EA220000}"/>
    <cellStyle name="Normal 2 2 2 4 2 3 2 2 3 2" xfId="12109" xr:uid="{00000000-0005-0000-0000-0000EB220000}"/>
    <cellStyle name="Normal 2 2 2 4 2 3 2 2 3 2 2" xfId="28405" xr:uid="{00000000-0005-0000-0000-0000EC220000}"/>
    <cellStyle name="Normal 2 2 2 4 2 3 2 2 3 3" xfId="20259" xr:uid="{00000000-0005-0000-0000-0000ED220000}"/>
    <cellStyle name="Normal 2 2 2 4 2 3 2 2 4" xfId="6596" xr:uid="{00000000-0005-0000-0000-0000EE220000}"/>
    <cellStyle name="Normal 2 2 2 4 2 3 2 2 4 2" xfId="14742" xr:uid="{00000000-0005-0000-0000-0000EF220000}"/>
    <cellStyle name="Normal 2 2 2 4 2 3 2 2 4 2 2" xfId="31038" xr:uid="{00000000-0005-0000-0000-0000F0220000}"/>
    <cellStyle name="Normal 2 2 2 4 2 3 2 2 4 3" xfId="22892" xr:uid="{00000000-0005-0000-0000-0000F1220000}"/>
    <cellStyle name="Normal 2 2 2 4 2 3 2 2 5" xfId="9443" xr:uid="{00000000-0005-0000-0000-0000F2220000}"/>
    <cellStyle name="Normal 2 2 2 4 2 3 2 2 5 2" xfId="25739" xr:uid="{00000000-0005-0000-0000-0000F3220000}"/>
    <cellStyle name="Normal 2 2 2 4 2 3 2 2 6" xfId="17593" xr:uid="{00000000-0005-0000-0000-0000F4220000}"/>
    <cellStyle name="Normal 2 2 2 4 2 3 2 3" xfId="2002" xr:uid="{00000000-0005-0000-0000-0000F5220000}"/>
    <cellStyle name="Normal 2 2 2 4 2 3 2 3 2" xfId="4572" xr:uid="{00000000-0005-0000-0000-0000F6220000}"/>
    <cellStyle name="Normal 2 2 2 4 2 3 2 3 2 2" xfId="12718" xr:uid="{00000000-0005-0000-0000-0000F7220000}"/>
    <cellStyle name="Normal 2 2 2 4 2 3 2 3 2 2 2" xfId="29014" xr:uid="{00000000-0005-0000-0000-0000F8220000}"/>
    <cellStyle name="Normal 2 2 2 4 2 3 2 3 2 3" xfId="20868" xr:uid="{00000000-0005-0000-0000-0000F9220000}"/>
    <cellStyle name="Normal 2 2 2 4 2 3 2 3 3" xfId="7301" xr:uid="{00000000-0005-0000-0000-0000FA220000}"/>
    <cellStyle name="Normal 2 2 2 4 2 3 2 3 3 2" xfId="15447" xr:uid="{00000000-0005-0000-0000-0000FB220000}"/>
    <cellStyle name="Normal 2 2 2 4 2 3 2 3 3 2 2" xfId="31743" xr:uid="{00000000-0005-0000-0000-0000FC220000}"/>
    <cellStyle name="Normal 2 2 2 4 2 3 2 3 3 3" xfId="23597" xr:uid="{00000000-0005-0000-0000-0000FD220000}"/>
    <cellStyle name="Normal 2 2 2 4 2 3 2 3 4" xfId="10148" xr:uid="{00000000-0005-0000-0000-0000FE220000}"/>
    <cellStyle name="Normal 2 2 2 4 2 3 2 3 4 2" xfId="26444" xr:uid="{00000000-0005-0000-0000-0000FF220000}"/>
    <cellStyle name="Normal 2 2 2 4 2 3 2 3 5" xfId="18298" xr:uid="{00000000-0005-0000-0000-000000230000}"/>
    <cellStyle name="Normal 2 2 2 4 2 3 2 4" xfId="3354" xr:uid="{00000000-0005-0000-0000-000001230000}"/>
    <cellStyle name="Normal 2 2 2 4 2 3 2 4 2" xfId="11500" xr:uid="{00000000-0005-0000-0000-000002230000}"/>
    <cellStyle name="Normal 2 2 2 4 2 3 2 4 2 2" xfId="27796" xr:uid="{00000000-0005-0000-0000-000003230000}"/>
    <cellStyle name="Normal 2 2 2 4 2 3 2 4 3" xfId="19650" xr:uid="{00000000-0005-0000-0000-000004230000}"/>
    <cellStyle name="Normal 2 2 2 4 2 3 2 5" xfId="5891" xr:uid="{00000000-0005-0000-0000-000005230000}"/>
    <cellStyle name="Normal 2 2 2 4 2 3 2 5 2" xfId="14037" xr:uid="{00000000-0005-0000-0000-000006230000}"/>
    <cellStyle name="Normal 2 2 2 4 2 3 2 5 2 2" xfId="30333" xr:uid="{00000000-0005-0000-0000-000007230000}"/>
    <cellStyle name="Normal 2 2 2 4 2 3 2 5 3" xfId="22187" xr:uid="{00000000-0005-0000-0000-000008230000}"/>
    <cellStyle name="Normal 2 2 2 4 2 3 2 6" xfId="8738" xr:uid="{00000000-0005-0000-0000-000009230000}"/>
    <cellStyle name="Normal 2 2 2 4 2 3 2 6 2" xfId="25034" xr:uid="{00000000-0005-0000-0000-00000A230000}"/>
    <cellStyle name="Normal 2 2 2 4 2 3 2 7" xfId="16888" xr:uid="{00000000-0005-0000-0000-00000B230000}"/>
    <cellStyle name="Normal 2 2 2 4 2 3 3" xfId="953" xr:uid="{00000000-0005-0000-0000-00000C230000}"/>
    <cellStyle name="Normal 2 2 2 4 2 3 3 2" xfId="2363" xr:uid="{00000000-0005-0000-0000-00000D230000}"/>
    <cellStyle name="Normal 2 2 2 4 2 3 3 2 2" xfId="4885" xr:uid="{00000000-0005-0000-0000-00000E230000}"/>
    <cellStyle name="Normal 2 2 2 4 2 3 3 2 2 2" xfId="13031" xr:uid="{00000000-0005-0000-0000-00000F230000}"/>
    <cellStyle name="Normal 2 2 2 4 2 3 3 2 2 2 2" xfId="29327" xr:uid="{00000000-0005-0000-0000-000010230000}"/>
    <cellStyle name="Normal 2 2 2 4 2 3 3 2 2 3" xfId="21181" xr:uid="{00000000-0005-0000-0000-000011230000}"/>
    <cellStyle name="Normal 2 2 2 4 2 3 3 2 3" xfId="7662" xr:uid="{00000000-0005-0000-0000-000012230000}"/>
    <cellStyle name="Normal 2 2 2 4 2 3 3 2 3 2" xfId="15808" xr:uid="{00000000-0005-0000-0000-000013230000}"/>
    <cellStyle name="Normal 2 2 2 4 2 3 3 2 3 2 2" xfId="32104" xr:uid="{00000000-0005-0000-0000-000014230000}"/>
    <cellStyle name="Normal 2 2 2 4 2 3 3 2 3 3" xfId="23958" xr:uid="{00000000-0005-0000-0000-000015230000}"/>
    <cellStyle name="Normal 2 2 2 4 2 3 3 2 4" xfId="10509" xr:uid="{00000000-0005-0000-0000-000016230000}"/>
    <cellStyle name="Normal 2 2 2 4 2 3 3 2 4 2" xfId="26805" xr:uid="{00000000-0005-0000-0000-000017230000}"/>
    <cellStyle name="Normal 2 2 2 4 2 3 3 2 5" xfId="18659" xr:uid="{00000000-0005-0000-0000-000018230000}"/>
    <cellStyle name="Normal 2 2 2 4 2 3 3 3" xfId="3667" xr:uid="{00000000-0005-0000-0000-000019230000}"/>
    <cellStyle name="Normal 2 2 2 4 2 3 3 3 2" xfId="11813" xr:uid="{00000000-0005-0000-0000-00001A230000}"/>
    <cellStyle name="Normal 2 2 2 4 2 3 3 3 2 2" xfId="28109" xr:uid="{00000000-0005-0000-0000-00001B230000}"/>
    <cellStyle name="Normal 2 2 2 4 2 3 3 3 3" xfId="19963" xr:uid="{00000000-0005-0000-0000-00001C230000}"/>
    <cellStyle name="Normal 2 2 2 4 2 3 3 4" xfId="6252" xr:uid="{00000000-0005-0000-0000-00001D230000}"/>
    <cellStyle name="Normal 2 2 2 4 2 3 3 4 2" xfId="14398" xr:uid="{00000000-0005-0000-0000-00001E230000}"/>
    <cellStyle name="Normal 2 2 2 4 2 3 3 4 2 2" xfId="30694" xr:uid="{00000000-0005-0000-0000-00001F230000}"/>
    <cellStyle name="Normal 2 2 2 4 2 3 3 4 3" xfId="22548" xr:uid="{00000000-0005-0000-0000-000020230000}"/>
    <cellStyle name="Normal 2 2 2 4 2 3 3 5" xfId="9099" xr:uid="{00000000-0005-0000-0000-000021230000}"/>
    <cellStyle name="Normal 2 2 2 4 2 3 3 5 2" xfId="25395" xr:uid="{00000000-0005-0000-0000-000022230000}"/>
    <cellStyle name="Normal 2 2 2 4 2 3 3 6" xfId="17249" xr:uid="{00000000-0005-0000-0000-000023230000}"/>
    <cellStyle name="Normal 2 2 2 4 2 3 4" xfId="1658" xr:uid="{00000000-0005-0000-0000-000024230000}"/>
    <cellStyle name="Normal 2 2 2 4 2 3 4 2" xfId="4276" xr:uid="{00000000-0005-0000-0000-000025230000}"/>
    <cellStyle name="Normal 2 2 2 4 2 3 4 2 2" xfId="12422" xr:uid="{00000000-0005-0000-0000-000026230000}"/>
    <cellStyle name="Normal 2 2 2 4 2 3 4 2 2 2" xfId="28718" xr:uid="{00000000-0005-0000-0000-000027230000}"/>
    <cellStyle name="Normal 2 2 2 4 2 3 4 2 3" xfId="20572" xr:uid="{00000000-0005-0000-0000-000028230000}"/>
    <cellStyle name="Normal 2 2 2 4 2 3 4 3" xfId="6957" xr:uid="{00000000-0005-0000-0000-000029230000}"/>
    <cellStyle name="Normal 2 2 2 4 2 3 4 3 2" xfId="15103" xr:uid="{00000000-0005-0000-0000-00002A230000}"/>
    <cellStyle name="Normal 2 2 2 4 2 3 4 3 2 2" xfId="31399" xr:uid="{00000000-0005-0000-0000-00002B230000}"/>
    <cellStyle name="Normal 2 2 2 4 2 3 4 3 3" xfId="23253" xr:uid="{00000000-0005-0000-0000-00002C230000}"/>
    <cellStyle name="Normal 2 2 2 4 2 3 4 4" xfId="9804" xr:uid="{00000000-0005-0000-0000-00002D230000}"/>
    <cellStyle name="Normal 2 2 2 4 2 3 4 4 2" xfId="26100" xr:uid="{00000000-0005-0000-0000-00002E230000}"/>
    <cellStyle name="Normal 2 2 2 4 2 3 4 5" xfId="17954" xr:uid="{00000000-0005-0000-0000-00002F230000}"/>
    <cellStyle name="Normal 2 2 2 4 2 3 5" xfId="3058" xr:uid="{00000000-0005-0000-0000-000030230000}"/>
    <cellStyle name="Normal 2 2 2 4 2 3 5 2" xfId="11204" xr:uid="{00000000-0005-0000-0000-000031230000}"/>
    <cellStyle name="Normal 2 2 2 4 2 3 5 2 2" xfId="27500" xr:uid="{00000000-0005-0000-0000-000032230000}"/>
    <cellStyle name="Normal 2 2 2 4 2 3 5 3" xfId="19354" xr:uid="{00000000-0005-0000-0000-000033230000}"/>
    <cellStyle name="Normal 2 2 2 4 2 3 6" xfId="5547" xr:uid="{00000000-0005-0000-0000-000034230000}"/>
    <cellStyle name="Normal 2 2 2 4 2 3 6 2" xfId="13693" xr:uid="{00000000-0005-0000-0000-000035230000}"/>
    <cellStyle name="Normal 2 2 2 4 2 3 6 2 2" xfId="29989" xr:uid="{00000000-0005-0000-0000-000036230000}"/>
    <cellStyle name="Normal 2 2 2 4 2 3 6 3" xfId="21843" xr:uid="{00000000-0005-0000-0000-000037230000}"/>
    <cellStyle name="Normal 2 2 2 4 2 3 7" xfId="8394" xr:uid="{00000000-0005-0000-0000-000038230000}"/>
    <cellStyle name="Normal 2 2 2 4 2 3 7 2" xfId="24690" xr:uid="{00000000-0005-0000-0000-000039230000}"/>
    <cellStyle name="Normal 2 2 2 4 2 3 8" xfId="16544" xr:uid="{00000000-0005-0000-0000-00003A230000}"/>
    <cellStyle name="Normal 2 2 2 4 2 4" xfId="335" xr:uid="{00000000-0005-0000-0000-00003B230000}"/>
    <cellStyle name="Normal 2 2 2 4 2 4 2" xfId="679" xr:uid="{00000000-0005-0000-0000-00003C230000}"/>
    <cellStyle name="Normal 2 2 2 4 2 4 2 2" xfId="1385" xr:uid="{00000000-0005-0000-0000-00003D230000}"/>
    <cellStyle name="Normal 2 2 2 4 2 4 2 2 2" xfId="2795" xr:uid="{00000000-0005-0000-0000-00003E230000}"/>
    <cellStyle name="Normal 2 2 2 4 2 4 2 2 2 2" xfId="5255" xr:uid="{00000000-0005-0000-0000-00003F230000}"/>
    <cellStyle name="Normal 2 2 2 4 2 4 2 2 2 2 2" xfId="13401" xr:uid="{00000000-0005-0000-0000-000040230000}"/>
    <cellStyle name="Normal 2 2 2 4 2 4 2 2 2 2 2 2" xfId="29697" xr:uid="{00000000-0005-0000-0000-000041230000}"/>
    <cellStyle name="Normal 2 2 2 4 2 4 2 2 2 2 3" xfId="21551" xr:uid="{00000000-0005-0000-0000-000042230000}"/>
    <cellStyle name="Normal 2 2 2 4 2 4 2 2 2 3" xfId="8094" xr:uid="{00000000-0005-0000-0000-000043230000}"/>
    <cellStyle name="Normal 2 2 2 4 2 4 2 2 2 3 2" xfId="16240" xr:uid="{00000000-0005-0000-0000-000044230000}"/>
    <cellStyle name="Normal 2 2 2 4 2 4 2 2 2 3 2 2" xfId="32536" xr:uid="{00000000-0005-0000-0000-000045230000}"/>
    <cellStyle name="Normal 2 2 2 4 2 4 2 2 2 3 3" xfId="24390" xr:uid="{00000000-0005-0000-0000-000046230000}"/>
    <cellStyle name="Normal 2 2 2 4 2 4 2 2 2 4" xfId="10941" xr:uid="{00000000-0005-0000-0000-000047230000}"/>
    <cellStyle name="Normal 2 2 2 4 2 4 2 2 2 4 2" xfId="27237" xr:uid="{00000000-0005-0000-0000-000048230000}"/>
    <cellStyle name="Normal 2 2 2 4 2 4 2 2 2 5" xfId="19091" xr:uid="{00000000-0005-0000-0000-000049230000}"/>
    <cellStyle name="Normal 2 2 2 4 2 4 2 2 3" xfId="4037" xr:uid="{00000000-0005-0000-0000-00004A230000}"/>
    <cellStyle name="Normal 2 2 2 4 2 4 2 2 3 2" xfId="12183" xr:uid="{00000000-0005-0000-0000-00004B230000}"/>
    <cellStyle name="Normal 2 2 2 4 2 4 2 2 3 2 2" xfId="28479" xr:uid="{00000000-0005-0000-0000-00004C230000}"/>
    <cellStyle name="Normal 2 2 2 4 2 4 2 2 3 3" xfId="20333" xr:uid="{00000000-0005-0000-0000-00004D230000}"/>
    <cellStyle name="Normal 2 2 2 4 2 4 2 2 4" xfId="6684" xr:uid="{00000000-0005-0000-0000-00004E230000}"/>
    <cellStyle name="Normal 2 2 2 4 2 4 2 2 4 2" xfId="14830" xr:uid="{00000000-0005-0000-0000-00004F230000}"/>
    <cellStyle name="Normal 2 2 2 4 2 4 2 2 4 2 2" xfId="31126" xr:uid="{00000000-0005-0000-0000-000050230000}"/>
    <cellStyle name="Normal 2 2 2 4 2 4 2 2 4 3" xfId="22980" xr:uid="{00000000-0005-0000-0000-000051230000}"/>
    <cellStyle name="Normal 2 2 2 4 2 4 2 2 5" xfId="9531" xr:uid="{00000000-0005-0000-0000-000052230000}"/>
    <cellStyle name="Normal 2 2 2 4 2 4 2 2 5 2" xfId="25827" xr:uid="{00000000-0005-0000-0000-000053230000}"/>
    <cellStyle name="Normal 2 2 2 4 2 4 2 2 6" xfId="17681" xr:uid="{00000000-0005-0000-0000-000054230000}"/>
    <cellStyle name="Normal 2 2 2 4 2 4 2 3" xfId="2090" xr:uid="{00000000-0005-0000-0000-000055230000}"/>
    <cellStyle name="Normal 2 2 2 4 2 4 2 3 2" xfId="4646" xr:uid="{00000000-0005-0000-0000-000056230000}"/>
    <cellStyle name="Normal 2 2 2 4 2 4 2 3 2 2" xfId="12792" xr:uid="{00000000-0005-0000-0000-000057230000}"/>
    <cellStyle name="Normal 2 2 2 4 2 4 2 3 2 2 2" xfId="29088" xr:uid="{00000000-0005-0000-0000-000058230000}"/>
    <cellStyle name="Normal 2 2 2 4 2 4 2 3 2 3" xfId="20942" xr:uid="{00000000-0005-0000-0000-000059230000}"/>
    <cellStyle name="Normal 2 2 2 4 2 4 2 3 3" xfId="7389" xr:uid="{00000000-0005-0000-0000-00005A230000}"/>
    <cellStyle name="Normal 2 2 2 4 2 4 2 3 3 2" xfId="15535" xr:uid="{00000000-0005-0000-0000-00005B230000}"/>
    <cellStyle name="Normal 2 2 2 4 2 4 2 3 3 2 2" xfId="31831" xr:uid="{00000000-0005-0000-0000-00005C230000}"/>
    <cellStyle name="Normal 2 2 2 4 2 4 2 3 3 3" xfId="23685" xr:uid="{00000000-0005-0000-0000-00005D230000}"/>
    <cellStyle name="Normal 2 2 2 4 2 4 2 3 4" xfId="10236" xr:uid="{00000000-0005-0000-0000-00005E230000}"/>
    <cellStyle name="Normal 2 2 2 4 2 4 2 3 4 2" xfId="26532" xr:uid="{00000000-0005-0000-0000-00005F230000}"/>
    <cellStyle name="Normal 2 2 2 4 2 4 2 3 5" xfId="18386" xr:uid="{00000000-0005-0000-0000-000060230000}"/>
    <cellStyle name="Normal 2 2 2 4 2 4 2 4" xfId="3428" xr:uid="{00000000-0005-0000-0000-000061230000}"/>
    <cellStyle name="Normal 2 2 2 4 2 4 2 4 2" xfId="11574" xr:uid="{00000000-0005-0000-0000-000062230000}"/>
    <cellStyle name="Normal 2 2 2 4 2 4 2 4 2 2" xfId="27870" xr:uid="{00000000-0005-0000-0000-000063230000}"/>
    <cellStyle name="Normal 2 2 2 4 2 4 2 4 3" xfId="19724" xr:uid="{00000000-0005-0000-0000-000064230000}"/>
    <cellStyle name="Normal 2 2 2 4 2 4 2 5" xfId="5979" xr:uid="{00000000-0005-0000-0000-000065230000}"/>
    <cellStyle name="Normal 2 2 2 4 2 4 2 5 2" xfId="14125" xr:uid="{00000000-0005-0000-0000-000066230000}"/>
    <cellStyle name="Normal 2 2 2 4 2 4 2 5 2 2" xfId="30421" xr:uid="{00000000-0005-0000-0000-000067230000}"/>
    <cellStyle name="Normal 2 2 2 4 2 4 2 5 3" xfId="22275" xr:uid="{00000000-0005-0000-0000-000068230000}"/>
    <cellStyle name="Normal 2 2 2 4 2 4 2 6" xfId="8826" xr:uid="{00000000-0005-0000-0000-000069230000}"/>
    <cellStyle name="Normal 2 2 2 4 2 4 2 6 2" xfId="25122" xr:uid="{00000000-0005-0000-0000-00006A230000}"/>
    <cellStyle name="Normal 2 2 2 4 2 4 2 7" xfId="16976" xr:uid="{00000000-0005-0000-0000-00006B230000}"/>
    <cellStyle name="Normal 2 2 2 4 2 4 3" xfId="1041" xr:uid="{00000000-0005-0000-0000-00006C230000}"/>
    <cellStyle name="Normal 2 2 2 4 2 4 3 2" xfId="2451" xr:uid="{00000000-0005-0000-0000-00006D230000}"/>
    <cellStyle name="Normal 2 2 2 4 2 4 3 2 2" xfId="4959" xr:uid="{00000000-0005-0000-0000-00006E230000}"/>
    <cellStyle name="Normal 2 2 2 4 2 4 3 2 2 2" xfId="13105" xr:uid="{00000000-0005-0000-0000-00006F230000}"/>
    <cellStyle name="Normal 2 2 2 4 2 4 3 2 2 2 2" xfId="29401" xr:uid="{00000000-0005-0000-0000-000070230000}"/>
    <cellStyle name="Normal 2 2 2 4 2 4 3 2 2 3" xfId="21255" xr:uid="{00000000-0005-0000-0000-000071230000}"/>
    <cellStyle name="Normal 2 2 2 4 2 4 3 2 3" xfId="7750" xr:uid="{00000000-0005-0000-0000-000072230000}"/>
    <cellStyle name="Normal 2 2 2 4 2 4 3 2 3 2" xfId="15896" xr:uid="{00000000-0005-0000-0000-000073230000}"/>
    <cellStyle name="Normal 2 2 2 4 2 4 3 2 3 2 2" xfId="32192" xr:uid="{00000000-0005-0000-0000-000074230000}"/>
    <cellStyle name="Normal 2 2 2 4 2 4 3 2 3 3" xfId="24046" xr:uid="{00000000-0005-0000-0000-000075230000}"/>
    <cellStyle name="Normal 2 2 2 4 2 4 3 2 4" xfId="10597" xr:uid="{00000000-0005-0000-0000-000076230000}"/>
    <cellStyle name="Normal 2 2 2 4 2 4 3 2 4 2" xfId="26893" xr:uid="{00000000-0005-0000-0000-000077230000}"/>
    <cellStyle name="Normal 2 2 2 4 2 4 3 2 5" xfId="18747" xr:uid="{00000000-0005-0000-0000-000078230000}"/>
    <cellStyle name="Normal 2 2 2 4 2 4 3 3" xfId="3741" xr:uid="{00000000-0005-0000-0000-000079230000}"/>
    <cellStyle name="Normal 2 2 2 4 2 4 3 3 2" xfId="11887" xr:uid="{00000000-0005-0000-0000-00007A230000}"/>
    <cellStyle name="Normal 2 2 2 4 2 4 3 3 2 2" xfId="28183" xr:uid="{00000000-0005-0000-0000-00007B230000}"/>
    <cellStyle name="Normal 2 2 2 4 2 4 3 3 3" xfId="20037" xr:uid="{00000000-0005-0000-0000-00007C230000}"/>
    <cellStyle name="Normal 2 2 2 4 2 4 3 4" xfId="6340" xr:uid="{00000000-0005-0000-0000-00007D230000}"/>
    <cellStyle name="Normal 2 2 2 4 2 4 3 4 2" xfId="14486" xr:uid="{00000000-0005-0000-0000-00007E230000}"/>
    <cellStyle name="Normal 2 2 2 4 2 4 3 4 2 2" xfId="30782" xr:uid="{00000000-0005-0000-0000-00007F230000}"/>
    <cellStyle name="Normal 2 2 2 4 2 4 3 4 3" xfId="22636" xr:uid="{00000000-0005-0000-0000-000080230000}"/>
    <cellStyle name="Normal 2 2 2 4 2 4 3 5" xfId="9187" xr:uid="{00000000-0005-0000-0000-000081230000}"/>
    <cellStyle name="Normal 2 2 2 4 2 4 3 5 2" xfId="25483" xr:uid="{00000000-0005-0000-0000-000082230000}"/>
    <cellStyle name="Normal 2 2 2 4 2 4 3 6" xfId="17337" xr:uid="{00000000-0005-0000-0000-000083230000}"/>
    <cellStyle name="Normal 2 2 2 4 2 4 4" xfId="1746" xr:uid="{00000000-0005-0000-0000-000084230000}"/>
    <cellStyle name="Normal 2 2 2 4 2 4 4 2" xfId="4350" xr:uid="{00000000-0005-0000-0000-000085230000}"/>
    <cellStyle name="Normal 2 2 2 4 2 4 4 2 2" xfId="12496" xr:uid="{00000000-0005-0000-0000-000086230000}"/>
    <cellStyle name="Normal 2 2 2 4 2 4 4 2 2 2" xfId="28792" xr:uid="{00000000-0005-0000-0000-000087230000}"/>
    <cellStyle name="Normal 2 2 2 4 2 4 4 2 3" xfId="20646" xr:uid="{00000000-0005-0000-0000-000088230000}"/>
    <cellStyle name="Normal 2 2 2 4 2 4 4 3" xfId="7045" xr:uid="{00000000-0005-0000-0000-000089230000}"/>
    <cellStyle name="Normal 2 2 2 4 2 4 4 3 2" xfId="15191" xr:uid="{00000000-0005-0000-0000-00008A230000}"/>
    <cellStyle name="Normal 2 2 2 4 2 4 4 3 2 2" xfId="31487" xr:uid="{00000000-0005-0000-0000-00008B230000}"/>
    <cellStyle name="Normal 2 2 2 4 2 4 4 3 3" xfId="23341" xr:uid="{00000000-0005-0000-0000-00008C230000}"/>
    <cellStyle name="Normal 2 2 2 4 2 4 4 4" xfId="9892" xr:uid="{00000000-0005-0000-0000-00008D230000}"/>
    <cellStyle name="Normal 2 2 2 4 2 4 4 4 2" xfId="26188" xr:uid="{00000000-0005-0000-0000-00008E230000}"/>
    <cellStyle name="Normal 2 2 2 4 2 4 4 5" xfId="18042" xr:uid="{00000000-0005-0000-0000-00008F230000}"/>
    <cellStyle name="Normal 2 2 2 4 2 4 5" xfId="3132" xr:uid="{00000000-0005-0000-0000-000090230000}"/>
    <cellStyle name="Normal 2 2 2 4 2 4 5 2" xfId="11278" xr:uid="{00000000-0005-0000-0000-000091230000}"/>
    <cellStyle name="Normal 2 2 2 4 2 4 5 2 2" xfId="27574" xr:uid="{00000000-0005-0000-0000-000092230000}"/>
    <cellStyle name="Normal 2 2 2 4 2 4 5 3" xfId="19428" xr:uid="{00000000-0005-0000-0000-000093230000}"/>
    <cellStyle name="Normal 2 2 2 4 2 4 6" xfId="5635" xr:uid="{00000000-0005-0000-0000-000094230000}"/>
    <cellStyle name="Normal 2 2 2 4 2 4 6 2" xfId="13781" xr:uid="{00000000-0005-0000-0000-000095230000}"/>
    <cellStyle name="Normal 2 2 2 4 2 4 6 2 2" xfId="30077" xr:uid="{00000000-0005-0000-0000-000096230000}"/>
    <cellStyle name="Normal 2 2 2 4 2 4 6 3" xfId="21931" xr:uid="{00000000-0005-0000-0000-000097230000}"/>
    <cellStyle name="Normal 2 2 2 4 2 4 7" xfId="8482" xr:uid="{00000000-0005-0000-0000-000098230000}"/>
    <cellStyle name="Normal 2 2 2 4 2 4 7 2" xfId="24778" xr:uid="{00000000-0005-0000-0000-000099230000}"/>
    <cellStyle name="Normal 2 2 2 4 2 4 8" xfId="16632" xr:uid="{00000000-0005-0000-0000-00009A230000}"/>
    <cellStyle name="Normal 2 2 2 4 2 5" xfId="425" xr:uid="{00000000-0005-0000-0000-00009B230000}"/>
    <cellStyle name="Normal 2 2 2 4 2 5 2" xfId="1131" xr:uid="{00000000-0005-0000-0000-00009C230000}"/>
    <cellStyle name="Normal 2 2 2 4 2 5 2 2" xfId="2541" xr:uid="{00000000-0005-0000-0000-00009D230000}"/>
    <cellStyle name="Normal 2 2 2 4 2 5 2 2 2" xfId="5033" xr:uid="{00000000-0005-0000-0000-00009E230000}"/>
    <cellStyle name="Normal 2 2 2 4 2 5 2 2 2 2" xfId="13179" xr:uid="{00000000-0005-0000-0000-00009F230000}"/>
    <cellStyle name="Normal 2 2 2 4 2 5 2 2 2 2 2" xfId="29475" xr:uid="{00000000-0005-0000-0000-0000A0230000}"/>
    <cellStyle name="Normal 2 2 2 4 2 5 2 2 2 3" xfId="21329" xr:uid="{00000000-0005-0000-0000-0000A1230000}"/>
    <cellStyle name="Normal 2 2 2 4 2 5 2 2 3" xfId="7840" xr:uid="{00000000-0005-0000-0000-0000A2230000}"/>
    <cellStyle name="Normal 2 2 2 4 2 5 2 2 3 2" xfId="15986" xr:uid="{00000000-0005-0000-0000-0000A3230000}"/>
    <cellStyle name="Normal 2 2 2 4 2 5 2 2 3 2 2" xfId="32282" xr:uid="{00000000-0005-0000-0000-0000A4230000}"/>
    <cellStyle name="Normal 2 2 2 4 2 5 2 2 3 3" xfId="24136" xr:uid="{00000000-0005-0000-0000-0000A5230000}"/>
    <cellStyle name="Normal 2 2 2 4 2 5 2 2 4" xfId="10687" xr:uid="{00000000-0005-0000-0000-0000A6230000}"/>
    <cellStyle name="Normal 2 2 2 4 2 5 2 2 4 2" xfId="26983" xr:uid="{00000000-0005-0000-0000-0000A7230000}"/>
    <cellStyle name="Normal 2 2 2 4 2 5 2 2 5" xfId="18837" xr:uid="{00000000-0005-0000-0000-0000A8230000}"/>
    <cellStyle name="Normal 2 2 2 4 2 5 2 3" xfId="3815" xr:uid="{00000000-0005-0000-0000-0000A9230000}"/>
    <cellStyle name="Normal 2 2 2 4 2 5 2 3 2" xfId="11961" xr:uid="{00000000-0005-0000-0000-0000AA230000}"/>
    <cellStyle name="Normal 2 2 2 4 2 5 2 3 2 2" xfId="28257" xr:uid="{00000000-0005-0000-0000-0000AB230000}"/>
    <cellStyle name="Normal 2 2 2 4 2 5 2 3 3" xfId="20111" xr:uid="{00000000-0005-0000-0000-0000AC230000}"/>
    <cellStyle name="Normal 2 2 2 4 2 5 2 4" xfId="6430" xr:uid="{00000000-0005-0000-0000-0000AD230000}"/>
    <cellStyle name="Normal 2 2 2 4 2 5 2 4 2" xfId="14576" xr:uid="{00000000-0005-0000-0000-0000AE230000}"/>
    <cellStyle name="Normal 2 2 2 4 2 5 2 4 2 2" xfId="30872" xr:uid="{00000000-0005-0000-0000-0000AF230000}"/>
    <cellStyle name="Normal 2 2 2 4 2 5 2 4 3" xfId="22726" xr:uid="{00000000-0005-0000-0000-0000B0230000}"/>
    <cellStyle name="Normal 2 2 2 4 2 5 2 5" xfId="9277" xr:uid="{00000000-0005-0000-0000-0000B1230000}"/>
    <cellStyle name="Normal 2 2 2 4 2 5 2 5 2" xfId="25573" xr:uid="{00000000-0005-0000-0000-0000B2230000}"/>
    <cellStyle name="Normal 2 2 2 4 2 5 2 6" xfId="17427" xr:uid="{00000000-0005-0000-0000-0000B3230000}"/>
    <cellStyle name="Normal 2 2 2 4 2 5 3" xfId="1836" xr:uid="{00000000-0005-0000-0000-0000B4230000}"/>
    <cellStyle name="Normal 2 2 2 4 2 5 3 2" xfId="4424" xr:uid="{00000000-0005-0000-0000-0000B5230000}"/>
    <cellStyle name="Normal 2 2 2 4 2 5 3 2 2" xfId="12570" xr:uid="{00000000-0005-0000-0000-0000B6230000}"/>
    <cellStyle name="Normal 2 2 2 4 2 5 3 2 2 2" xfId="28866" xr:uid="{00000000-0005-0000-0000-0000B7230000}"/>
    <cellStyle name="Normal 2 2 2 4 2 5 3 2 3" xfId="20720" xr:uid="{00000000-0005-0000-0000-0000B8230000}"/>
    <cellStyle name="Normal 2 2 2 4 2 5 3 3" xfId="7135" xr:uid="{00000000-0005-0000-0000-0000B9230000}"/>
    <cellStyle name="Normal 2 2 2 4 2 5 3 3 2" xfId="15281" xr:uid="{00000000-0005-0000-0000-0000BA230000}"/>
    <cellStyle name="Normal 2 2 2 4 2 5 3 3 2 2" xfId="31577" xr:uid="{00000000-0005-0000-0000-0000BB230000}"/>
    <cellStyle name="Normal 2 2 2 4 2 5 3 3 3" xfId="23431" xr:uid="{00000000-0005-0000-0000-0000BC230000}"/>
    <cellStyle name="Normal 2 2 2 4 2 5 3 4" xfId="9982" xr:uid="{00000000-0005-0000-0000-0000BD230000}"/>
    <cellStyle name="Normal 2 2 2 4 2 5 3 4 2" xfId="26278" xr:uid="{00000000-0005-0000-0000-0000BE230000}"/>
    <cellStyle name="Normal 2 2 2 4 2 5 3 5" xfId="18132" xr:uid="{00000000-0005-0000-0000-0000BF230000}"/>
    <cellStyle name="Normal 2 2 2 4 2 5 4" xfId="3206" xr:uid="{00000000-0005-0000-0000-0000C0230000}"/>
    <cellStyle name="Normal 2 2 2 4 2 5 4 2" xfId="11352" xr:uid="{00000000-0005-0000-0000-0000C1230000}"/>
    <cellStyle name="Normal 2 2 2 4 2 5 4 2 2" xfId="27648" xr:uid="{00000000-0005-0000-0000-0000C2230000}"/>
    <cellStyle name="Normal 2 2 2 4 2 5 4 3" xfId="19502" xr:uid="{00000000-0005-0000-0000-0000C3230000}"/>
    <cellStyle name="Normal 2 2 2 4 2 5 5" xfId="5725" xr:uid="{00000000-0005-0000-0000-0000C4230000}"/>
    <cellStyle name="Normal 2 2 2 4 2 5 5 2" xfId="13871" xr:uid="{00000000-0005-0000-0000-0000C5230000}"/>
    <cellStyle name="Normal 2 2 2 4 2 5 5 2 2" xfId="30167" xr:uid="{00000000-0005-0000-0000-0000C6230000}"/>
    <cellStyle name="Normal 2 2 2 4 2 5 5 3" xfId="22021" xr:uid="{00000000-0005-0000-0000-0000C7230000}"/>
    <cellStyle name="Normal 2 2 2 4 2 5 6" xfId="8572" xr:uid="{00000000-0005-0000-0000-0000C8230000}"/>
    <cellStyle name="Normal 2 2 2 4 2 5 6 2" xfId="24868" xr:uid="{00000000-0005-0000-0000-0000C9230000}"/>
    <cellStyle name="Normal 2 2 2 4 2 5 7" xfId="16722" xr:uid="{00000000-0005-0000-0000-0000CA230000}"/>
    <cellStyle name="Normal 2 2 2 4 2 6" xfId="787" xr:uid="{00000000-0005-0000-0000-0000CB230000}"/>
    <cellStyle name="Normal 2 2 2 4 2 6 2" xfId="2197" xr:uid="{00000000-0005-0000-0000-0000CC230000}"/>
    <cellStyle name="Normal 2 2 2 4 2 6 2 2" xfId="4737" xr:uid="{00000000-0005-0000-0000-0000CD230000}"/>
    <cellStyle name="Normal 2 2 2 4 2 6 2 2 2" xfId="12883" xr:uid="{00000000-0005-0000-0000-0000CE230000}"/>
    <cellStyle name="Normal 2 2 2 4 2 6 2 2 2 2" xfId="29179" xr:uid="{00000000-0005-0000-0000-0000CF230000}"/>
    <cellStyle name="Normal 2 2 2 4 2 6 2 2 3" xfId="21033" xr:uid="{00000000-0005-0000-0000-0000D0230000}"/>
    <cellStyle name="Normal 2 2 2 4 2 6 2 3" xfId="7496" xr:uid="{00000000-0005-0000-0000-0000D1230000}"/>
    <cellStyle name="Normal 2 2 2 4 2 6 2 3 2" xfId="15642" xr:uid="{00000000-0005-0000-0000-0000D2230000}"/>
    <cellStyle name="Normal 2 2 2 4 2 6 2 3 2 2" xfId="31938" xr:uid="{00000000-0005-0000-0000-0000D3230000}"/>
    <cellStyle name="Normal 2 2 2 4 2 6 2 3 3" xfId="23792" xr:uid="{00000000-0005-0000-0000-0000D4230000}"/>
    <cellStyle name="Normal 2 2 2 4 2 6 2 4" xfId="10343" xr:uid="{00000000-0005-0000-0000-0000D5230000}"/>
    <cellStyle name="Normal 2 2 2 4 2 6 2 4 2" xfId="26639" xr:uid="{00000000-0005-0000-0000-0000D6230000}"/>
    <cellStyle name="Normal 2 2 2 4 2 6 2 5" xfId="18493" xr:uid="{00000000-0005-0000-0000-0000D7230000}"/>
    <cellStyle name="Normal 2 2 2 4 2 6 3" xfId="3519" xr:uid="{00000000-0005-0000-0000-0000D8230000}"/>
    <cellStyle name="Normal 2 2 2 4 2 6 3 2" xfId="11665" xr:uid="{00000000-0005-0000-0000-0000D9230000}"/>
    <cellStyle name="Normal 2 2 2 4 2 6 3 2 2" xfId="27961" xr:uid="{00000000-0005-0000-0000-0000DA230000}"/>
    <cellStyle name="Normal 2 2 2 4 2 6 3 3" xfId="19815" xr:uid="{00000000-0005-0000-0000-0000DB230000}"/>
    <cellStyle name="Normal 2 2 2 4 2 6 4" xfId="6086" xr:uid="{00000000-0005-0000-0000-0000DC230000}"/>
    <cellStyle name="Normal 2 2 2 4 2 6 4 2" xfId="14232" xr:uid="{00000000-0005-0000-0000-0000DD230000}"/>
    <cellStyle name="Normal 2 2 2 4 2 6 4 2 2" xfId="30528" xr:uid="{00000000-0005-0000-0000-0000DE230000}"/>
    <cellStyle name="Normal 2 2 2 4 2 6 4 3" xfId="22382" xr:uid="{00000000-0005-0000-0000-0000DF230000}"/>
    <cellStyle name="Normal 2 2 2 4 2 6 5" xfId="8933" xr:uid="{00000000-0005-0000-0000-0000E0230000}"/>
    <cellStyle name="Normal 2 2 2 4 2 6 5 2" xfId="25229" xr:uid="{00000000-0005-0000-0000-0000E1230000}"/>
    <cellStyle name="Normal 2 2 2 4 2 6 6" xfId="17083" xr:uid="{00000000-0005-0000-0000-0000E2230000}"/>
    <cellStyle name="Normal 2 2 2 4 2 7" xfId="1492" xr:uid="{00000000-0005-0000-0000-0000E3230000}"/>
    <cellStyle name="Normal 2 2 2 4 2 7 2" xfId="4128" xr:uid="{00000000-0005-0000-0000-0000E4230000}"/>
    <cellStyle name="Normal 2 2 2 4 2 7 2 2" xfId="12274" xr:uid="{00000000-0005-0000-0000-0000E5230000}"/>
    <cellStyle name="Normal 2 2 2 4 2 7 2 2 2" xfId="28570" xr:uid="{00000000-0005-0000-0000-0000E6230000}"/>
    <cellStyle name="Normal 2 2 2 4 2 7 2 3" xfId="20424" xr:uid="{00000000-0005-0000-0000-0000E7230000}"/>
    <cellStyle name="Normal 2 2 2 4 2 7 3" xfId="6791" xr:uid="{00000000-0005-0000-0000-0000E8230000}"/>
    <cellStyle name="Normal 2 2 2 4 2 7 3 2" xfId="14937" xr:uid="{00000000-0005-0000-0000-0000E9230000}"/>
    <cellStyle name="Normal 2 2 2 4 2 7 3 2 2" xfId="31233" xr:uid="{00000000-0005-0000-0000-0000EA230000}"/>
    <cellStyle name="Normal 2 2 2 4 2 7 3 3" xfId="23087" xr:uid="{00000000-0005-0000-0000-0000EB230000}"/>
    <cellStyle name="Normal 2 2 2 4 2 7 4" xfId="9638" xr:uid="{00000000-0005-0000-0000-0000EC230000}"/>
    <cellStyle name="Normal 2 2 2 4 2 7 4 2" xfId="25934" xr:uid="{00000000-0005-0000-0000-0000ED230000}"/>
    <cellStyle name="Normal 2 2 2 4 2 7 5" xfId="17788" xr:uid="{00000000-0005-0000-0000-0000EE230000}"/>
    <cellStyle name="Normal 2 2 2 4 2 8" xfId="2910" xr:uid="{00000000-0005-0000-0000-0000EF230000}"/>
    <cellStyle name="Normal 2 2 2 4 2 8 2" xfId="11056" xr:uid="{00000000-0005-0000-0000-0000F0230000}"/>
    <cellStyle name="Normal 2 2 2 4 2 8 2 2" xfId="27352" xr:uid="{00000000-0005-0000-0000-0000F1230000}"/>
    <cellStyle name="Normal 2 2 2 4 2 8 3" xfId="19206" xr:uid="{00000000-0005-0000-0000-0000F2230000}"/>
    <cellStyle name="Normal 2 2 2 4 2 9" xfId="5381" xr:uid="{00000000-0005-0000-0000-0000F3230000}"/>
    <cellStyle name="Normal 2 2 2 4 2 9 2" xfId="13527" xr:uid="{00000000-0005-0000-0000-0000F4230000}"/>
    <cellStyle name="Normal 2 2 2 4 2 9 2 2" xfId="29823" xr:uid="{00000000-0005-0000-0000-0000F5230000}"/>
    <cellStyle name="Normal 2 2 2 4 2 9 3" xfId="21677" xr:uid="{00000000-0005-0000-0000-0000F6230000}"/>
    <cellStyle name="Normal 2 2 2 4 3" xfId="127" xr:uid="{00000000-0005-0000-0000-0000F7230000}"/>
    <cellStyle name="Normal 2 2 2 4 3 2" xfId="471" xr:uid="{00000000-0005-0000-0000-0000F8230000}"/>
    <cellStyle name="Normal 2 2 2 4 3 2 2" xfId="1177" xr:uid="{00000000-0005-0000-0000-0000F9230000}"/>
    <cellStyle name="Normal 2 2 2 4 3 2 2 2" xfId="2587" xr:uid="{00000000-0005-0000-0000-0000FA230000}"/>
    <cellStyle name="Normal 2 2 2 4 3 2 2 2 2" xfId="5071" xr:uid="{00000000-0005-0000-0000-0000FB230000}"/>
    <cellStyle name="Normal 2 2 2 4 3 2 2 2 2 2" xfId="13217" xr:uid="{00000000-0005-0000-0000-0000FC230000}"/>
    <cellStyle name="Normal 2 2 2 4 3 2 2 2 2 2 2" xfId="29513" xr:uid="{00000000-0005-0000-0000-0000FD230000}"/>
    <cellStyle name="Normal 2 2 2 4 3 2 2 2 2 3" xfId="21367" xr:uid="{00000000-0005-0000-0000-0000FE230000}"/>
    <cellStyle name="Normal 2 2 2 4 3 2 2 2 3" xfId="7886" xr:uid="{00000000-0005-0000-0000-0000FF230000}"/>
    <cellStyle name="Normal 2 2 2 4 3 2 2 2 3 2" xfId="16032" xr:uid="{00000000-0005-0000-0000-000000240000}"/>
    <cellStyle name="Normal 2 2 2 4 3 2 2 2 3 2 2" xfId="32328" xr:uid="{00000000-0005-0000-0000-000001240000}"/>
    <cellStyle name="Normal 2 2 2 4 3 2 2 2 3 3" xfId="24182" xr:uid="{00000000-0005-0000-0000-000002240000}"/>
    <cellStyle name="Normal 2 2 2 4 3 2 2 2 4" xfId="10733" xr:uid="{00000000-0005-0000-0000-000003240000}"/>
    <cellStyle name="Normal 2 2 2 4 3 2 2 2 4 2" xfId="27029" xr:uid="{00000000-0005-0000-0000-000004240000}"/>
    <cellStyle name="Normal 2 2 2 4 3 2 2 2 5" xfId="18883" xr:uid="{00000000-0005-0000-0000-000005240000}"/>
    <cellStyle name="Normal 2 2 2 4 3 2 2 3" xfId="3853" xr:uid="{00000000-0005-0000-0000-000006240000}"/>
    <cellStyle name="Normal 2 2 2 4 3 2 2 3 2" xfId="11999" xr:uid="{00000000-0005-0000-0000-000007240000}"/>
    <cellStyle name="Normal 2 2 2 4 3 2 2 3 2 2" xfId="28295" xr:uid="{00000000-0005-0000-0000-000008240000}"/>
    <cellStyle name="Normal 2 2 2 4 3 2 2 3 3" xfId="20149" xr:uid="{00000000-0005-0000-0000-000009240000}"/>
    <cellStyle name="Normal 2 2 2 4 3 2 2 4" xfId="6476" xr:uid="{00000000-0005-0000-0000-00000A240000}"/>
    <cellStyle name="Normal 2 2 2 4 3 2 2 4 2" xfId="14622" xr:uid="{00000000-0005-0000-0000-00000B240000}"/>
    <cellStyle name="Normal 2 2 2 4 3 2 2 4 2 2" xfId="30918" xr:uid="{00000000-0005-0000-0000-00000C240000}"/>
    <cellStyle name="Normal 2 2 2 4 3 2 2 4 3" xfId="22772" xr:uid="{00000000-0005-0000-0000-00000D240000}"/>
    <cellStyle name="Normal 2 2 2 4 3 2 2 5" xfId="9323" xr:uid="{00000000-0005-0000-0000-00000E240000}"/>
    <cellStyle name="Normal 2 2 2 4 3 2 2 5 2" xfId="25619" xr:uid="{00000000-0005-0000-0000-00000F240000}"/>
    <cellStyle name="Normal 2 2 2 4 3 2 2 6" xfId="17473" xr:uid="{00000000-0005-0000-0000-000010240000}"/>
    <cellStyle name="Normal 2 2 2 4 3 2 3" xfId="1882" xr:uid="{00000000-0005-0000-0000-000011240000}"/>
    <cellStyle name="Normal 2 2 2 4 3 2 3 2" xfId="4462" xr:uid="{00000000-0005-0000-0000-000012240000}"/>
    <cellStyle name="Normal 2 2 2 4 3 2 3 2 2" xfId="12608" xr:uid="{00000000-0005-0000-0000-000013240000}"/>
    <cellStyle name="Normal 2 2 2 4 3 2 3 2 2 2" xfId="28904" xr:uid="{00000000-0005-0000-0000-000014240000}"/>
    <cellStyle name="Normal 2 2 2 4 3 2 3 2 3" xfId="20758" xr:uid="{00000000-0005-0000-0000-000015240000}"/>
    <cellStyle name="Normal 2 2 2 4 3 2 3 3" xfId="7181" xr:uid="{00000000-0005-0000-0000-000016240000}"/>
    <cellStyle name="Normal 2 2 2 4 3 2 3 3 2" xfId="15327" xr:uid="{00000000-0005-0000-0000-000017240000}"/>
    <cellStyle name="Normal 2 2 2 4 3 2 3 3 2 2" xfId="31623" xr:uid="{00000000-0005-0000-0000-000018240000}"/>
    <cellStyle name="Normal 2 2 2 4 3 2 3 3 3" xfId="23477" xr:uid="{00000000-0005-0000-0000-000019240000}"/>
    <cellStyle name="Normal 2 2 2 4 3 2 3 4" xfId="10028" xr:uid="{00000000-0005-0000-0000-00001A240000}"/>
    <cellStyle name="Normal 2 2 2 4 3 2 3 4 2" xfId="26324" xr:uid="{00000000-0005-0000-0000-00001B240000}"/>
    <cellStyle name="Normal 2 2 2 4 3 2 3 5" xfId="18178" xr:uid="{00000000-0005-0000-0000-00001C240000}"/>
    <cellStyle name="Normal 2 2 2 4 3 2 4" xfId="3244" xr:uid="{00000000-0005-0000-0000-00001D240000}"/>
    <cellStyle name="Normal 2 2 2 4 3 2 4 2" xfId="11390" xr:uid="{00000000-0005-0000-0000-00001E240000}"/>
    <cellStyle name="Normal 2 2 2 4 3 2 4 2 2" xfId="27686" xr:uid="{00000000-0005-0000-0000-00001F240000}"/>
    <cellStyle name="Normal 2 2 2 4 3 2 4 3" xfId="19540" xr:uid="{00000000-0005-0000-0000-000020240000}"/>
    <cellStyle name="Normal 2 2 2 4 3 2 5" xfId="5771" xr:uid="{00000000-0005-0000-0000-000021240000}"/>
    <cellStyle name="Normal 2 2 2 4 3 2 5 2" xfId="13917" xr:uid="{00000000-0005-0000-0000-000022240000}"/>
    <cellStyle name="Normal 2 2 2 4 3 2 5 2 2" xfId="30213" xr:uid="{00000000-0005-0000-0000-000023240000}"/>
    <cellStyle name="Normal 2 2 2 4 3 2 5 3" xfId="22067" xr:uid="{00000000-0005-0000-0000-000024240000}"/>
    <cellStyle name="Normal 2 2 2 4 3 2 6" xfId="8618" xr:uid="{00000000-0005-0000-0000-000025240000}"/>
    <cellStyle name="Normal 2 2 2 4 3 2 6 2" xfId="24914" xr:uid="{00000000-0005-0000-0000-000026240000}"/>
    <cellStyle name="Normal 2 2 2 4 3 2 7" xfId="16768" xr:uid="{00000000-0005-0000-0000-000027240000}"/>
    <cellStyle name="Normal 2 2 2 4 3 3" xfId="833" xr:uid="{00000000-0005-0000-0000-000028240000}"/>
    <cellStyle name="Normal 2 2 2 4 3 3 2" xfId="2243" xr:uid="{00000000-0005-0000-0000-000029240000}"/>
    <cellStyle name="Normal 2 2 2 4 3 3 2 2" xfId="4775" xr:uid="{00000000-0005-0000-0000-00002A240000}"/>
    <cellStyle name="Normal 2 2 2 4 3 3 2 2 2" xfId="12921" xr:uid="{00000000-0005-0000-0000-00002B240000}"/>
    <cellStyle name="Normal 2 2 2 4 3 3 2 2 2 2" xfId="29217" xr:uid="{00000000-0005-0000-0000-00002C240000}"/>
    <cellStyle name="Normal 2 2 2 4 3 3 2 2 3" xfId="21071" xr:uid="{00000000-0005-0000-0000-00002D240000}"/>
    <cellStyle name="Normal 2 2 2 4 3 3 2 3" xfId="7542" xr:uid="{00000000-0005-0000-0000-00002E240000}"/>
    <cellStyle name="Normal 2 2 2 4 3 3 2 3 2" xfId="15688" xr:uid="{00000000-0005-0000-0000-00002F240000}"/>
    <cellStyle name="Normal 2 2 2 4 3 3 2 3 2 2" xfId="31984" xr:uid="{00000000-0005-0000-0000-000030240000}"/>
    <cellStyle name="Normal 2 2 2 4 3 3 2 3 3" xfId="23838" xr:uid="{00000000-0005-0000-0000-000031240000}"/>
    <cellStyle name="Normal 2 2 2 4 3 3 2 4" xfId="10389" xr:uid="{00000000-0005-0000-0000-000032240000}"/>
    <cellStyle name="Normal 2 2 2 4 3 3 2 4 2" xfId="26685" xr:uid="{00000000-0005-0000-0000-000033240000}"/>
    <cellStyle name="Normal 2 2 2 4 3 3 2 5" xfId="18539" xr:uid="{00000000-0005-0000-0000-000034240000}"/>
    <cellStyle name="Normal 2 2 2 4 3 3 3" xfId="3557" xr:uid="{00000000-0005-0000-0000-000035240000}"/>
    <cellStyle name="Normal 2 2 2 4 3 3 3 2" xfId="11703" xr:uid="{00000000-0005-0000-0000-000036240000}"/>
    <cellStyle name="Normal 2 2 2 4 3 3 3 2 2" xfId="27999" xr:uid="{00000000-0005-0000-0000-000037240000}"/>
    <cellStyle name="Normal 2 2 2 4 3 3 3 3" xfId="19853" xr:uid="{00000000-0005-0000-0000-000038240000}"/>
    <cellStyle name="Normal 2 2 2 4 3 3 4" xfId="6132" xr:uid="{00000000-0005-0000-0000-000039240000}"/>
    <cellStyle name="Normal 2 2 2 4 3 3 4 2" xfId="14278" xr:uid="{00000000-0005-0000-0000-00003A240000}"/>
    <cellStyle name="Normal 2 2 2 4 3 3 4 2 2" xfId="30574" xr:uid="{00000000-0005-0000-0000-00003B240000}"/>
    <cellStyle name="Normal 2 2 2 4 3 3 4 3" xfId="22428" xr:uid="{00000000-0005-0000-0000-00003C240000}"/>
    <cellStyle name="Normal 2 2 2 4 3 3 5" xfId="8979" xr:uid="{00000000-0005-0000-0000-00003D240000}"/>
    <cellStyle name="Normal 2 2 2 4 3 3 5 2" xfId="25275" xr:uid="{00000000-0005-0000-0000-00003E240000}"/>
    <cellStyle name="Normal 2 2 2 4 3 3 6" xfId="17129" xr:uid="{00000000-0005-0000-0000-00003F240000}"/>
    <cellStyle name="Normal 2 2 2 4 3 4" xfId="1538" xr:uid="{00000000-0005-0000-0000-000040240000}"/>
    <cellStyle name="Normal 2 2 2 4 3 4 2" xfId="4166" xr:uid="{00000000-0005-0000-0000-000041240000}"/>
    <cellStyle name="Normal 2 2 2 4 3 4 2 2" xfId="12312" xr:uid="{00000000-0005-0000-0000-000042240000}"/>
    <cellStyle name="Normal 2 2 2 4 3 4 2 2 2" xfId="28608" xr:uid="{00000000-0005-0000-0000-000043240000}"/>
    <cellStyle name="Normal 2 2 2 4 3 4 2 3" xfId="20462" xr:uid="{00000000-0005-0000-0000-000044240000}"/>
    <cellStyle name="Normal 2 2 2 4 3 4 3" xfId="6837" xr:uid="{00000000-0005-0000-0000-000045240000}"/>
    <cellStyle name="Normal 2 2 2 4 3 4 3 2" xfId="14983" xr:uid="{00000000-0005-0000-0000-000046240000}"/>
    <cellStyle name="Normal 2 2 2 4 3 4 3 2 2" xfId="31279" xr:uid="{00000000-0005-0000-0000-000047240000}"/>
    <cellStyle name="Normal 2 2 2 4 3 4 3 3" xfId="23133" xr:uid="{00000000-0005-0000-0000-000048240000}"/>
    <cellStyle name="Normal 2 2 2 4 3 4 4" xfId="9684" xr:uid="{00000000-0005-0000-0000-000049240000}"/>
    <cellStyle name="Normal 2 2 2 4 3 4 4 2" xfId="25980" xr:uid="{00000000-0005-0000-0000-00004A240000}"/>
    <cellStyle name="Normal 2 2 2 4 3 4 5" xfId="17834" xr:uid="{00000000-0005-0000-0000-00004B240000}"/>
    <cellStyle name="Normal 2 2 2 4 3 5" xfId="2948" xr:uid="{00000000-0005-0000-0000-00004C240000}"/>
    <cellStyle name="Normal 2 2 2 4 3 5 2" xfId="11094" xr:uid="{00000000-0005-0000-0000-00004D240000}"/>
    <cellStyle name="Normal 2 2 2 4 3 5 2 2" xfId="27390" xr:uid="{00000000-0005-0000-0000-00004E240000}"/>
    <cellStyle name="Normal 2 2 2 4 3 5 3" xfId="19244" xr:uid="{00000000-0005-0000-0000-00004F240000}"/>
    <cellStyle name="Normal 2 2 2 4 3 6" xfId="5427" xr:uid="{00000000-0005-0000-0000-000050240000}"/>
    <cellStyle name="Normal 2 2 2 4 3 6 2" xfId="13573" xr:uid="{00000000-0005-0000-0000-000051240000}"/>
    <cellStyle name="Normal 2 2 2 4 3 6 2 2" xfId="29869" xr:uid="{00000000-0005-0000-0000-000052240000}"/>
    <cellStyle name="Normal 2 2 2 4 3 6 3" xfId="21723" xr:uid="{00000000-0005-0000-0000-000053240000}"/>
    <cellStyle name="Normal 2 2 2 4 3 7" xfId="8274" xr:uid="{00000000-0005-0000-0000-000054240000}"/>
    <cellStyle name="Normal 2 2 2 4 3 7 2" xfId="24570" xr:uid="{00000000-0005-0000-0000-000055240000}"/>
    <cellStyle name="Normal 2 2 2 4 3 8" xfId="16424" xr:uid="{00000000-0005-0000-0000-000056240000}"/>
    <cellStyle name="Normal 2 2 2 4 4" xfId="211" xr:uid="{00000000-0005-0000-0000-000057240000}"/>
    <cellStyle name="Normal 2 2 2 4 4 2" xfId="555" xr:uid="{00000000-0005-0000-0000-000058240000}"/>
    <cellStyle name="Normal 2 2 2 4 4 2 2" xfId="1261" xr:uid="{00000000-0005-0000-0000-000059240000}"/>
    <cellStyle name="Normal 2 2 2 4 4 2 2 2" xfId="2671" xr:uid="{00000000-0005-0000-0000-00005A240000}"/>
    <cellStyle name="Normal 2 2 2 4 4 2 2 2 2" xfId="5145" xr:uid="{00000000-0005-0000-0000-00005B240000}"/>
    <cellStyle name="Normal 2 2 2 4 4 2 2 2 2 2" xfId="13291" xr:uid="{00000000-0005-0000-0000-00005C240000}"/>
    <cellStyle name="Normal 2 2 2 4 4 2 2 2 2 2 2" xfId="29587" xr:uid="{00000000-0005-0000-0000-00005D240000}"/>
    <cellStyle name="Normal 2 2 2 4 4 2 2 2 2 3" xfId="21441" xr:uid="{00000000-0005-0000-0000-00005E240000}"/>
    <cellStyle name="Normal 2 2 2 4 4 2 2 2 3" xfId="7970" xr:uid="{00000000-0005-0000-0000-00005F240000}"/>
    <cellStyle name="Normal 2 2 2 4 4 2 2 2 3 2" xfId="16116" xr:uid="{00000000-0005-0000-0000-000060240000}"/>
    <cellStyle name="Normal 2 2 2 4 4 2 2 2 3 2 2" xfId="32412" xr:uid="{00000000-0005-0000-0000-000061240000}"/>
    <cellStyle name="Normal 2 2 2 4 4 2 2 2 3 3" xfId="24266" xr:uid="{00000000-0005-0000-0000-000062240000}"/>
    <cellStyle name="Normal 2 2 2 4 4 2 2 2 4" xfId="10817" xr:uid="{00000000-0005-0000-0000-000063240000}"/>
    <cellStyle name="Normal 2 2 2 4 4 2 2 2 4 2" xfId="27113" xr:uid="{00000000-0005-0000-0000-000064240000}"/>
    <cellStyle name="Normal 2 2 2 4 4 2 2 2 5" xfId="18967" xr:uid="{00000000-0005-0000-0000-000065240000}"/>
    <cellStyle name="Normal 2 2 2 4 4 2 2 3" xfId="3927" xr:uid="{00000000-0005-0000-0000-000066240000}"/>
    <cellStyle name="Normal 2 2 2 4 4 2 2 3 2" xfId="12073" xr:uid="{00000000-0005-0000-0000-000067240000}"/>
    <cellStyle name="Normal 2 2 2 4 4 2 2 3 2 2" xfId="28369" xr:uid="{00000000-0005-0000-0000-000068240000}"/>
    <cellStyle name="Normal 2 2 2 4 4 2 2 3 3" xfId="20223" xr:uid="{00000000-0005-0000-0000-000069240000}"/>
    <cellStyle name="Normal 2 2 2 4 4 2 2 4" xfId="6560" xr:uid="{00000000-0005-0000-0000-00006A240000}"/>
    <cellStyle name="Normal 2 2 2 4 4 2 2 4 2" xfId="14706" xr:uid="{00000000-0005-0000-0000-00006B240000}"/>
    <cellStyle name="Normal 2 2 2 4 4 2 2 4 2 2" xfId="31002" xr:uid="{00000000-0005-0000-0000-00006C240000}"/>
    <cellStyle name="Normal 2 2 2 4 4 2 2 4 3" xfId="22856" xr:uid="{00000000-0005-0000-0000-00006D240000}"/>
    <cellStyle name="Normal 2 2 2 4 4 2 2 5" xfId="9407" xr:uid="{00000000-0005-0000-0000-00006E240000}"/>
    <cellStyle name="Normal 2 2 2 4 4 2 2 5 2" xfId="25703" xr:uid="{00000000-0005-0000-0000-00006F240000}"/>
    <cellStyle name="Normal 2 2 2 4 4 2 2 6" xfId="17557" xr:uid="{00000000-0005-0000-0000-000070240000}"/>
    <cellStyle name="Normal 2 2 2 4 4 2 3" xfId="1966" xr:uid="{00000000-0005-0000-0000-000071240000}"/>
    <cellStyle name="Normal 2 2 2 4 4 2 3 2" xfId="4536" xr:uid="{00000000-0005-0000-0000-000072240000}"/>
    <cellStyle name="Normal 2 2 2 4 4 2 3 2 2" xfId="12682" xr:uid="{00000000-0005-0000-0000-000073240000}"/>
    <cellStyle name="Normal 2 2 2 4 4 2 3 2 2 2" xfId="28978" xr:uid="{00000000-0005-0000-0000-000074240000}"/>
    <cellStyle name="Normal 2 2 2 4 4 2 3 2 3" xfId="20832" xr:uid="{00000000-0005-0000-0000-000075240000}"/>
    <cellStyle name="Normal 2 2 2 4 4 2 3 3" xfId="7265" xr:uid="{00000000-0005-0000-0000-000076240000}"/>
    <cellStyle name="Normal 2 2 2 4 4 2 3 3 2" xfId="15411" xr:uid="{00000000-0005-0000-0000-000077240000}"/>
    <cellStyle name="Normal 2 2 2 4 4 2 3 3 2 2" xfId="31707" xr:uid="{00000000-0005-0000-0000-000078240000}"/>
    <cellStyle name="Normal 2 2 2 4 4 2 3 3 3" xfId="23561" xr:uid="{00000000-0005-0000-0000-000079240000}"/>
    <cellStyle name="Normal 2 2 2 4 4 2 3 4" xfId="10112" xr:uid="{00000000-0005-0000-0000-00007A240000}"/>
    <cellStyle name="Normal 2 2 2 4 4 2 3 4 2" xfId="26408" xr:uid="{00000000-0005-0000-0000-00007B240000}"/>
    <cellStyle name="Normal 2 2 2 4 4 2 3 5" xfId="18262" xr:uid="{00000000-0005-0000-0000-00007C240000}"/>
    <cellStyle name="Normal 2 2 2 4 4 2 4" xfId="3318" xr:uid="{00000000-0005-0000-0000-00007D240000}"/>
    <cellStyle name="Normal 2 2 2 4 4 2 4 2" xfId="11464" xr:uid="{00000000-0005-0000-0000-00007E240000}"/>
    <cellStyle name="Normal 2 2 2 4 4 2 4 2 2" xfId="27760" xr:uid="{00000000-0005-0000-0000-00007F240000}"/>
    <cellStyle name="Normal 2 2 2 4 4 2 4 3" xfId="19614" xr:uid="{00000000-0005-0000-0000-000080240000}"/>
    <cellStyle name="Normal 2 2 2 4 4 2 5" xfId="5855" xr:uid="{00000000-0005-0000-0000-000081240000}"/>
    <cellStyle name="Normal 2 2 2 4 4 2 5 2" xfId="14001" xr:uid="{00000000-0005-0000-0000-000082240000}"/>
    <cellStyle name="Normal 2 2 2 4 4 2 5 2 2" xfId="30297" xr:uid="{00000000-0005-0000-0000-000083240000}"/>
    <cellStyle name="Normal 2 2 2 4 4 2 5 3" xfId="22151" xr:uid="{00000000-0005-0000-0000-000084240000}"/>
    <cellStyle name="Normal 2 2 2 4 4 2 6" xfId="8702" xr:uid="{00000000-0005-0000-0000-000085240000}"/>
    <cellStyle name="Normal 2 2 2 4 4 2 6 2" xfId="24998" xr:uid="{00000000-0005-0000-0000-000086240000}"/>
    <cellStyle name="Normal 2 2 2 4 4 2 7" xfId="16852" xr:uid="{00000000-0005-0000-0000-000087240000}"/>
    <cellStyle name="Normal 2 2 2 4 4 3" xfId="917" xr:uid="{00000000-0005-0000-0000-000088240000}"/>
    <cellStyle name="Normal 2 2 2 4 4 3 2" xfId="2327" xr:uid="{00000000-0005-0000-0000-000089240000}"/>
    <cellStyle name="Normal 2 2 2 4 4 3 2 2" xfId="4849" xr:uid="{00000000-0005-0000-0000-00008A240000}"/>
    <cellStyle name="Normal 2 2 2 4 4 3 2 2 2" xfId="12995" xr:uid="{00000000-0005-0000-0000-00008B240000}"/>
    <cellStyle name="Normal 2 2 2 4 4 3 2 2 2 2" xfId="29291" xr:uid="{00000000-0005-0000-0000-00008C240000}"/>
    <cellStyle name="Normal 2 2 2 4 4 3 2 2 3" xfId="21145" xr:uid="{00000000-0005-0000-0000-00008D240000}"/>
    <cellStyle name="Normal 2 2 2 4 4 3 2 3" xfId="7626" xr:uid="{00000000-0005-0000-0000-00008E240000}"/>
    <cellStyle name="Normal 2 2 2 4 4 3 2 3 2" xfId="15772" xr:uid="{00000000-0005-0000-0000-00008F240000}"/>
    <cellStyle name="Normal 2 2 2 4 4 3 2 3 2 2" xfId="32068" xr:uid="{00000000-0005-0000-0000-000090240000}"/>
    <cellStyle name="Normal 2 2 2 4 4 3 2 3 3" xfId="23922" xr:uid="{00000000-0005-0000-0000-000091240000}"/>
    <cellStyle name="Normal 2 2 2 4 4 3 2 4" xfId="10473" xr:uid="{00000000-0005-0000-0000-000092240000}"/>
    <cellStyle name="Normal 2 2 2 4 4 3 2 4 2" xfId="26769" xr:uid="{00000000-0005-0000-0000-000093240000}"/>
    <cellStyle name="Normal 2 2 2 4 4 3 2 5" xfId="18623" xr:uid="{00000000-0005-0000-0000-000094240000}"/>
    <cellStyle name="Normal 2 2 2 4 4 3 3" xfId="3631" xr:uid="{00000000-0005-0000-0000-000095240000}"/>
    <cellStyle name="Normal 2 2 2 4 4 3 3 2" xfId="11777" xr:uid="{00000000-0005-0000-0000-000096240000}"/>
    <cellStyle name="Normal 2 2 2 4 4 3 3 2 2" xfId="28073" xr:uid="{00000000-0005-0000-0000-000097240000}"/>
    <cellStyle name="Normal 2 2 2 4 4 3 3 3" xfId="19927" xr:uid="{00000000-0005-0000-0000-000098240000}"/>
    <cellStyle name="Normal 2 2 2 4 4 3 4" xfId="6216" xr:uid="{00000000-0005-0000-0000-000099240000}"/>
    <cellStyle name="Normal 2 2 2 4 4 3 4 2" xfId="14362" xr:uid="{00000000-0005-0000-0000-00009A240000}"/>
    <cellStyle name="Normal 2 2 2 4 4 3 4 2 2" xfId="30658" xr:uid="{00000000-0005-0000-0000-00009B240000}"/>
    <cellStyle name="Normal 2 2 2 4 4 3 4 3" xfId="22512" xr:uid="{00000000-0005-0000-0000-00009C240000}"/>
    <cellStyle name="Normal 2 2 2 4 4 3 5" xfId="9063" xr:uid="{00000000-0005-0000-0000-00009D240000}"/>
    <cellStyle name="Normal 2 2 2 4 4 3 5 2" xfId="25359" xr:uid="{00000000-0005-0000-0000-00009E240000}"/>
    <cellStyle name="Normal 2 2 2 4 4 3 6" xfId="17213" xr:uid="{00000000-0005-0000-0000-00009F240000}"/>
    <cellStyle name="Normal 2 2 2 4 4 4" xfId="1622" xr:uid="{00000000-0005-0000-0000-0000A0240000}"/>
    <cellStyle name="Normal 2 2 2 4 4 4 2" xfId="4240" xr:uid="{00000000-0005-0000-0000-0000A1240000}"/>
    <cellStyle name="Normal 2 2 2 4 4 4 2 2" xfId="12386" xr:uid="{00000000-0005-0000-0000-0000A2240000}"/>
    <cellStyle name="Normal 2 2 2 4 4 4 2 2 2" xfId="28682" xr:uid="{00000000-0005-0000-0000-0000A3240000}"/>
    <cellStyle name="Normal 2 2 2 4 4 4 2 3" xfId="20536" xr:uid="{00000000-0005-0000-0000-0000A4240000}"/>
    <cellStyle name="Normal 2 2 2 4 4 4 3" xfId="6921" xr:uid="{00000000-0005-0000-0000-0000A5240000}"/>
    <cellStyle name="Normal 2 2 2 4 4 4 3 2" xfId="15067" xr:uid="{00000000-0005-0000-0000-0000A6240000}"/>
    <cellStyle name="Normal 2 2 2 4 4 4 3 2 2" xfId="31363" xr:uid="{00000000-0005-0000-0000-0000A7240000}"/>
    <cellStyle name="Normal 2 2 2 4 4 4 3 3" xfId="23217" xr:uid="{00000000-0005-0000-0000-0000A8240000}"/>
    <cellStyle name="Normal 2 2 2 4 4 4 4" xfId="9768" xr:uid="{00000000-0005-0000-0000-0000A9240000}"/>
    <cellStyle name="Normal 2 2 2 4 4 4 4 2" xfId="26064" xr:uid="{00000000-0005-0000-0000-0000AA240000}"/>
    <cellStyle name="Normal 2 2 2 4 4 4 5" xfId="17918" xr:uid="{00000000-0005-0000-0000-0000AB240000}"/>
    <cellStyle name="Normal 2 2 2 4 4 5" xfId="3022" xr:uid="{00000000-0005-0000-0000-0000AC240000}"/>
    <cellStyle name="Normal 2 2 2 4 4 5 2" xfId="11168" xr:uid="{00000000-0005-0000-0000-0000AD240000}"/>
    <cellStyle name="Normal 2 2 2 4 4 5 2 2" xfId="27464" xr:uid="{00000000-0005-0000-0000-0000AE240000}"/>
    <cellStyle name="Normal 2 2 2 4 4 5 3" xfId="19318" xr:uid="{00000000-0005-0000-0000-0000AF240000}"/>
    <cellStyle name="Normal 2 2 2 4 4 6" xfId="5511" xr:uid="{00000000-0005-0000-0000-0000B0240000}"/>
    <cellStyle name="Normal 2 2 2 4 4 6 2" xfId="13657" xr:uid="{00000000-0005-0000-0000-0000B1240000}"/>
    <cellStyle name="Normal 2 2 2 4 4 6 2 2" xfId="29953" xr:uid="{00000000-0005-0000-0000-0000B2240000}"/>
    <cellStyle name="Normal 2 2 2 4 4 6 3" xfId="21807" xr:uid="{00000000-0005-0000-0000-0000B3240000}"/>
    <cellStyle name="Normal 2 2 2 4 4 7" xfId="8358" xr:uid="{00000000-0005-0000-0000-0000B4240000}"/>
    <cellStyle name="Normal 2 2 2 4 4 7 2" xfId="24654" xr:uid="{00000000-0005-0000-0000-0000B5240000}"/>
    <cellStyle name="Normal 2 2 2 4 4 8" xfId="16508" xr:uid="{00000000-0005-0000-0000-0000B6240000}"/>
    <cellStyle name="Normal 2 2 2 4 5" xfId="291" xr:uid="{00000000-0005-0000-0000-0000B7240000}"/>
    <cellStyle name="Normal 2 2 2 4 5 2" xfId="635" xr:uid="{00000000-0005-0000-0000-0000B8240000}"/>
    <cellStyle name="Normal 2 2 2 4 5 2 2" xfId="1341" xr:uid="{00000000-0005-0000-0000-0000B9240000}"/>
    <cellStyle name="Normal 2 2 2 4 5 2 2 2" xfId="2751" xr:uid="{00000000-0005-0000-0000-0000BA240000}"/>
    <cellStyle name="Normal 2 2 2 4 5 2 2 2 2" xfId="5219" xr:uid="{00000000-0005-0000-0000-0000BB240000}"/>
    <cellStyle name="Normal 2 2 2 4 5 2 2 2 2 2" xfId="13365" xr:uid="{00000000-0005-0000-0000-0000BC240000}"/>
    <cellStyle name="Normal 2 2 2 4 5 2 2 2 2 2 2" xfId="29661" xr:uid="{00000000-0005-0000-0000-0000BD240000}"/>
    <cellStyle name="Normal 2 2 2 4 5 2 2 2 2 3" xfId="21515" xr:uid="{00000000-0005-0000-0000-0000BE240000}"/>
    <cellStyle name="Normal 2 2 2 4 5 2 2 2 3" xfId="8050" xr:uid="{00000000-0005-0000-0000-0000BF240000}"/>
    <cellStyle name="Normal 2 2 2 4 5 2 2 2 3 2" xfId="16196" xr:uid="{00000000-0005-0000-0000-0000C0240000}"/>
    <cellStyle name="Normal 2 2 2 4 5 2 2 2 3 2 2" xfId="32492" xr:uid="{00000000-0005-0000-0000-0000C1240000}"/>
    <cellStyle name="Normal 2 2 2 4 5 2 2 2 3 3" xfId="24346" xr:uid="{00000000-0005-0000-0000-0000C2240000}"/>
    <cellStyle name="Normal 2 2 2 4 5 2 2 2 4" xfId="10897" xr:uid="{00000000-0005-0000-0000-0000C3240000}"/>
    <cellStyle name="Normal 2 2 2 4 5 2 2 2 4 2" xfId="27193" xr:uid="{00000000-0005-0000-0000-0000C4240000}"/>
    <cellStyle name="Normal 2 2 2 4 5 2 2 2 5" xfId="19047" xr:uid="{00000000-0005-0000-0000-0000C5240000}"/>
    <cellStyle name="Normal 2 2 2 4 5 2 2 3" xfId="4001" xr:uid="{00000000-0005-0000-0000-0000C6240000}"/>
    <cellStyle name="Normal 2 2 2 4 5 2 2 3 2" xfId="12147" xr:uid="{00000000-0005-0000-0000-0000C7240000}"/>
    <cellStyle name="Normal 2 2 2 4 5 2 2 3 2 2" xfId="28443" xr:uid="{00000000-0005-0000-0000-0000C8240000}"/>
    <cellStyle name="Normal 2 2 2 4 5 2 2 3 3" xfId="20297" xr:uid="{00000000-0005-0000-0000-0000C9240000}"/>
    <cellStyle name="Normal 2 2 2 4 5 2 2 4" xfId="6640" xr:uid="{00000000-0005-0000-0000-0000CA240000}"/>
    <cellStyle name="Normal 2 2 2 4 5 2 2 4 2" xfId="14786" xr:uid="{00000000-0005-0000-0000-0000CB240000}"/>
    <cellStyle name="Normal 2 2 2 4 5 2 2 4 2 2" xfId="31082" xr:uid="{00000000-0005-0000-0000-0000CC240000}"/>
    <cellStyle name="Normal 2 2 2 4 5 2 2 4 3" xfId="22936" xr:uid="{00000000-0005-0000-0000-0000CD240000}"/>
    <cellStyle name="Normal 2 2 2 4 5 2 2 5" xfId="9487" xr:uid="{00000000-0005-0000-0000-0000CE240000}"/>
    <cellStyle name="Normal 2 2 2 4 5 2 2 5 2" xfId="25783" xr:uid="{00000000-0005-0000-0000-0000CF240000}"/>
    <cellStyle name="Normal 2 2 2 4 5 2 2 6" xfId="17637" xr:uid="{00000000-0005-0000-0000-0000D0240000}"/>
    <cellStyle name="Normal 2 2 2 4 5 2 3" xfId="2046" xr:uid="{00000000-0005-0000-0000-0000D1240000}"/>
    <cellStyle name="Normal 2 2 2 4 5 2 3 2" xfId="4610" xr:uid="{00000000-0005-0000-0000-0000D2240000}"/>
    <cellStyle name="Normal 2 2 2 4 5 2 3 2 2" xfId="12756" xr:uid="{00000000-0005-0000-0000-0000D3240000}"/>
    <cellStyle name="Normal 2 2 2 4 5 2 3 2 2 2" xfId="29052" xr:uid="{00000000-0005-0000-0000-0000D4240000}"/>
    <cellStyle name="Normal 2 2 2 4 5 2 3 2 3" xfId="20906" xr:uid="{00000000-0005-0000-0000-0000D5240000}"/>
    <cellStyle name="Normal 2 2 2 4 5 2 3 3" xfId="7345" xr:uid="{00000000-0005-0000-0000-0000D6240000}"/>
    <cellStyle name="Normal 2 2 2 4 5 2 3 3 2" xfId="15491" xr:uid="{00000000-0005-0000-0000-0000D7240000}"/>
    <cellStyle name="Normal 2 2 2 4 5 2 3 3 2 2" xfId="31787" xr:uid="{00000000-0005-0000-0000-0000D8240000}"/>
    <cellStyle name="Normal 2 2 2 4 5 2 3 3 3" xfId="23641" xr:uid="{00000000-0005-0000-0000-0000D9240000}"/>
    <cellStyle name="Normal 2 2 2 4 5 2 3 4" xfId="10192" xr:uid="{00000000-0005-0000-0000-0000DA240000}"/>
    <cellStyle name="Normal 2 2 2 4 5 2 3 4 2" xfId="26488" xr:uid="{00000000-0005-0000-0000-0000DB240000}"/>
    <cellStyle name="Normal 2 2 2 4 5 2 3 5" xfId="18342" xr:uid="{00000000-0005-0000-0000-0000DC240000}"/>
    <cellStyle name="Normal 2 2 2 4 5 2 4" xfId="3392" xr:uid="{00000000-0005-0000-0000-0000DD240000}"/>
    <cellStyle name="Normal 2 2 2 4 5 2 4 2" xfId="11538" xr:uid="{00000000-0005-0000-0000-0000DE240000}"/>
    <cellStyle name="Normal 2 2 2 4 5 2 4 2 2" xfId="27834" xr:uid="{00000000-0005-0000-0000-0000DF240000}"/>
    <cellStyle name="Normal 2 2 2 4 5 2 4 3" xfId="19688" xr:uid="{00000000-0005-0000-0000-0000E0240000}"/>
    <cellStyle name="Normal 2 2 2 4 5 2 5" xfId="5935" xr:uid="{00000000-0005-0000-0000-0000E1240000}"/>
    <cellStyle name="Normal 2 2 2 4 5 2 5 2" xfId="14081" xr:uid="{00000000-0005-0000-0000-0000E2240000}"/>
    <cellStyle name="Normal 2 2 2 4 5 2 5 2 2" xfId="30377" xr:uid="{00000000-0005-0000-0000-0000E3240000}"/>
    <cellStyle name="Normal 2 2 2 4 5 2 5 3" xfId="22231" xr:uid="{00000000-0005-0000-0000-0000E4240000}"/>
    <cellStyle name="Normal 2 2 2 4 5 2 6" xfId="8782" xr:uid="{00000000-0005-0000-0000-0000E5240000}"/>
    <cellStyle name="Normal 2 2 2 4 5 2 6 2" xfId="25078" xr:uid="{00000000-0005-0000-0000-0000E6240000}"/>
    <cellStyle name="Normal 2 2 2 4 5 2 7" xfId="16932" xr:uid="{00000000-0005-0000-0000-0000E7240000}"/>
    <cellStyle name="Normal 2 2 2 4 5 3" xfId="997" xr:uid="{00000000-0005-0000-0000-0000E8240000}"/>
    <cellStyle name="Normal 2 2 2 4 5 3 2" xfId="2407" xr:uid="{00000000-0005-0000-0000-0000E9240000}"/>
    <cellStyle name="Normal 2 2 2 4 5 3 2 2" xfId="4923" xr:uid="{00000000-0005-0000-0000-0000EA240000}"/>
    <cellStyle name="Normal 2 2 2 4 5 3 2 2 2" xfId="13069" xr:uid="{00000000-0005-0000-0000-0000EB240000}"/>
    <cellStyle name="Normal 2 2 2 4 5 3 2 2 2 2" xfId="29365" xr:uid="{00000000-0005-0000-0000-0000EC240000}"/>
    <cellStyle name="Normal 2 2 2 4 5 3 2 2 3" xfId="21219" xr:uid="{00000000-0005-0000-0000-0000ED240000}"/>
    <cellStyle name="Normal 2 2 2 4 5 3 2 3" xfId="7706" xr:uid="{00000000-0005-0000-0000-0000EE240000}"/>
    <cellStyle name="Normal 2 2 2 4 5 3 2 3 2" xfId="15852" xr:uid="{00000000-0005-0000-0000-0000EF240000}"/>
    <cellStyle name="Normal 2 2 2 4 5 3 2 3 2 2" xfId="32148" xr:uid="{00000000-0005-0000-0000-0000F0240000}"/>
    <cellStyle name="Normal 2 2 2 4 5 3 2 3 3" xfId="24002" xr:uid="{00000000-0005-0000-0000-0000F1240000}"/>
    <cellStyle name="Normal 2 2 2 4 5 3 2 4" xfId="10553" xr:uid="{00000000-0005-0000-0000-0000F2240000}"/>
    <cellStyle name="Normal 2 2 2 4 5 3 2 4 2" xfId="26849" xr:uid="{00000000-0005-0000-0000-0000F3240000}"/>
    <cellStyle name="Normal 2 2 2 4 5 3 2 5" xfId="18703" xr:uid="{00000000-0005-0000-0000-0000F4240000}"/>
    <cellStyle name="Normal 2 2 2 4 5 3 3" xfId="3705" xr:uid="{00000000-0005-0000-0000-0000F5240000}"/>
    <cellStyle name="Normal 2 2 2 4 5 3 3 2" xfId="11851" xr:uid="{00000000-0005-0000-0000-0000F6240000}"/>
    <cellStyle name="Normal 2 2 2 4 5 3 3 2 2" xfId="28147" xr:uid="{00000000-0005-0000-0000-0000F7240000}"/>
    <cellStyle name="Normal 2 2 2 4 5 3 3 3" xfId="20001" xr:uid="{00000000-0005-0000-0000-0000F8240000}"/>
    <cellStyle name="Normal 2 2 2 4 5 3 4" xfId="6296" xr:uid="{00000000-0005-0000-0000-0000F9240000}"/>
    <cellStyle name="Normal 2 2 2 4 5 3 4 2" xfId="14442" xr:uid="{00000000-0005-0000-0000-0000FA240000}"/>
    <cellStyle name="Normal 2 2 2 4 5 3 4 2 2" xfId="30738" xr:uid="{00000000-0005-0000-0000-0000FB240000}"/>
    <cellStyle name="Normal 2 2 2 4 5 3 4 3" xfId="22592" xr:uid="{00000000-0005-0000-0000-0000FC240000}"/>
    <cellStyle name="Normal 2 2 2 4 5 3 5" xfId="9143" xr:uid="{00000000-0005-0000-0000-0000FD240000}"/>
    <cellStyle name="Normal 2 2 2 4 5 3 5 2" xfId="25439" xr:uid="{00000000-0005-0000-0000-0000FE240000}"/>
    <cellStyle name="Normal 2 2 2 4 5 3 6" xfId="17293" xr:uid="{00000000-0005-0000-0000-0000FF240000}"/>
    <cellStyle name="Normal 2 2 2 4 5 4" xfId="1702" xr:uid="{00000000-0005-0000-0000-000000250000}"/>
    <cellStyle name="Normal 2 2 2 4 5 4 2" xfId="4314" xr:uid="{00000000-0005-0000-0000-000001250000}"/>
    <cellStyle name="Normal 2 2 2 4 5 4 2 2" xfId="12460" xr:uid="{00000000-0005-0000-0000-000002250000}"/>
    <cellStyle name="Normal 2 2 2 4 5 4 2 2 2" xfId="28756" xr:uid="{00000000-0005-0000-0000-000003250000}"/>
    <cellStyle name="Normal 2 2 2 4 5 4 2 3" xfId="20610" xr:uid="{00000000-0005-0000-0000-000004250000}"/>
    <cellStyle name="Normal 2 2 2 4 5 4 3" xfId="7001" xr:uid="{00000000-0005-0000-0000-000005250000}"/>
    <cellStyle name="Normal 2 2 2 4 5 4 3 2" xfId="15147" xr:uid="{00000000-0005-0000-0000-000006250000}"/>
    <cellStyle name="Normal 2 2 2 4 5 4 3 2 2" xfId="31443" xr:uid="{00000000-0005-0000-0000-000007250000}"/>
    <cellStyle name="Normal 2 2 2 4 5 4 3 3" xfId="23297" xr:uid="{00000000-0005-0000-0000-000008250000}"/>
    <cellStyle name="Normal 2 2 2 4 5 4 4" xfId="9848" xr:uid="{00000000-0005-0000-0000-000009250000}"/>
    <cellStyle name="Normal 2 2 2 4 5 4 4 2" xfId="26144" xr:uid="{00000000-0005-0000-0000-00000A250000}"/>
    <cellStyle name="Normal 2 2 2 4 5 4 5" xfId="17998" xr:uid="{00000000-0005-0000-0000-00000B250000}"/>
    <cellStyle name="Normal 2 2 2 4 5 5" xfId="3096" xr:uid="{00000000-0005-0000-0000-00000C250000}"/>
    <cellStyle name="Normal 2 2 2 4 5 5 2" xfId="11242" xr:uid="{00000000-0005-0000-0000-00000D250000}"/>
    <cellStyle name="Normal 2 2 2 4 5 5 2 2" xfId="27538" xr:uid="{00000000-0005-0000-0000-00000E250000}"/>
    <cellStyle name="Normal 2 2 2 4 5 5 3" xfId="19392" xr:uid="{00000000-0005-0000-0000-00000F250000}"/>
    <cellStyle name="Normal 2 2 2 4 5 6" xfId="5591" xr:uid="{00000000-0005-0000-0000-000010250000}"/>
    <cellStyle name="Normal 2 2 2 4 5 6 2" xfId="13737" xr:uid="{00000000-0005-0000-0000-000011250000}"/>
    <cellStyle name="Normal 2 2 2 4 5 6 2 2" xfId="30033" xr:uid="{00000000-0005-0000-0000-000012250000}"/>
    <cellStyle name="Normal 2 2 2 4 5 6 3" xfId="21887" xr:uid="{00000000-0005-0000-0000-000013250000}"/>
    <cellStyle name="Normal 2 2 2 4 5 7" xfId="8438" xr:uid="{00000000-0005-0000-0000-000014250000}"/>
    <cellStyle name="Normal 2 2 2 4 5 7 2" xfId="24734" xr:uid="{00000000-0005-0000-0000-000015250000}"/>
    <cellStyle name="Normal 2 2 2 4 5 8" xfId="16588" xr:uid="{00000000-0005-0000-0000-000016250000}"/>
    <cellStyle name="Normal 2 2 2 4 6" xfId="381" xr:uid="{00000000-0005-0000-0000-000017250000}"/>
    <cellStyle name="Normal 2 2 2 4 6 2" xfId="1087" xr:uid="{00000000-0005-0000-0000-000018250000}"/>
    <cellStyle name="Normal 2 2 2 4 6 2 2" xfId="2497" xr:uid="{00000000-0005-0000-0000-000019250000}"/>
    <cellStyle name="Normal 2 2 2 4 6 2 2 2" xfId="4997" xr:uid="{00000000-0005-0000-0000-00001A250000}"/>
    <cellStyle name="Normal 2 2 2 4 6 2 2 2 2" xfId="13143" xr:uid="{00000000-0005-0000-0000-00001B250000}"/>
    <cellStyle name="Normal 2 2 2 4 6 2 2 2 2 2" xfId="29439" xr:uid="{00000000-0005-0000-0000-00001C250000}"/>
    <cellStyle name="Normal 2 2 2 4 6 2 2 2 3" xfId="21293" xr:uid="{00000000-0005-0000-0000-00001D250000}"/>
    <cellStyle name="Normal 2 2 2 4 6 2 2 3" xfId="7796" xr:uid="{00000000-0005-0000-0000-00001E250000}"/>
    <cellStyle name="Normal 2 2 2 4 6 2 2 3 2" xfId="15942" xr:uid="{00000000-0005-0000-0000-00001F250000}"/>
    <cellStyle name="Normal 2 2 2 4 6 2 2 3 2 2" xfId="32238" xr:uid="{00000000-0005-0000-0000-000020250000}"/>
    <cellStyle name="Normal 2 2 2 4 6 2 2 3 3" xfId="24092" xr:uid="{00000000-0005-0000-0000-000021250000}"/>
    <cellStyle name="Normal 2 2 2 4 6 2 2 4" xfId="10643" xr:uid="{00000000-0005-0000-0000-000022250000}"/>
    <cellStyle name="Normal 2 2 2 4 6 2 2 4 2" xfId="26939" xr:uid="{00000000-0005-0000-0000-000023250000}"/>
    <cellStyle name="Normal 2 2 2 4 6 2 2 5" xfId="18793" xr:uid="{00000000-0005-0000-0000-000024250000}"/>
    <cellStyle name="Normal 2 2 2 4 6 2 3" xfId="3779" xr:uid="{00000000-0005-0000-0000-000025250000}"/>
    <cellStyle name="Normal 2 2 2 4 6 2 3 2" xfId="11925" xr:uid="{00000000-0005-0000-0000-000026250000}"/>
    <cellStyle name="Normal 2 2 2 4 6 2 3 2 2" xfId="28221" xr:uid="{00000000-0005-0000-0000-000027250000}"/>
    <cellStyle name="Normal 2 2 2 4 6 2 3 3" xfId="20075" xr:uid="{00000000-0005-0000-0000-000028250000}"/>
    <cellStyle name="Normal 2 2 2 4 6 2 4" xfId="6386" xr:uid="{00000000-0005-0000-0000-000029250000}"/>
    <cellStyle name="Normal 2 2 2 4 6 2 4 2" xfId="14532" xr:uid="{00000000-0005-0000-0000-00002A250000}"/>
    <cellStyle name="Normal 2 2 2 4 6 2 4 2 2" xfId="30828" xr:uid="{00000000-0005-0000-0000-00002B250000}"/>
    <cellStyle name="Normal 2 2 2 4 6 2 4 3" xfId="22682" xr:uid="{00000000-0005-0000-0000-00002C250000}"/>
    <cellStyle name="Normal 2 2 2 4 6 2 5" xfId="9233" xr:uid="{00000000-0005-0000-0000-00002D250000}"/>
    <cellStyle name="Normal 2 2 2 4 6 2 5 2" xfId="25529" xr:uid="{00000000-0005-0000-0000-00002E250000}"/>
    <cellStyle name="Normal 2 2 2 4 6 2 6" xfId="17383" xr:uid="{00000000-0005-0000-0000-00002F250000}"/>
    <cellStyle name="Normal 2 2 2 4 6 3" xfId="1792" xr:uid="{00000000-0005-0000-0000-000030250000}"/>
    <cellStyle name="Normal 2 2 2 4 6 3 2" xfId="4388" xr:uid="{00000000-0005-0000-0000-000031250000}"/>
    <cellStyle name="Normal 2 2 2 4 6 3 2 2" xfId="12534" xr:uid="{00000000-0005-0000-0000-000032250000}"/>
    <cellStyle name="Normal 2 2 2 4 6 3 2 2 2" xfId="28830" xr:uid="{00000000-0005-0000-0000-000033250000}"/>
    <cellStyle name="Normal 2 2 2 4 6 3 2 3" xfId="20684" xr:uid="{00000000-0005-0000-0000-000034250000}"/>
    <cellStyle name="Normal 2 2 2 4 6 3 3" xfId="7091" xr:uid="{00000000-0005-0000-0000-000035250000}"/>
    <cellStyle name="Normal 2 2 2 4 6 3 3 2" xfId="15237" xr:uid="{00000000-0005-0000-0000-000036250000}"/>
    <cellStyle name="Normal 2 2 2 4 6 3 3 2 2" xfId="31533" xr:uid="{00000000-0005-0000-0000-000037250000}"/>
    <cellStyle name="Normal 2 2 2 4 6 3 3 3" xfId="23387" xr:uid="{00000000-0005-0000-0000-000038250000}"/>
    <cellStyle name="Normal 2 2 2 4 6 3 4" xfId="9938" xr:uid="{00000000-0005-0000-0000-000039250000}"/>
    <cellStyle name="Normal 2 2 2 4 6 3 4 2" xfId="26234" xr:uid="{00000000-0005-0000-0000-00003A250000}"/>
    <cellStyle name="Normal 2 2 2 4 6 3 5" xfId="18088" xr:uid="{00000000-0005-0000-0000-00003B250000}"/>
    <cellStyle name="Normal 2 2 2 4 6 4" xfId="3170" xr:uid="{00000000-0005-0000-0000-00003C250000}"/>
    <cellStyle name="Normal 2 2 2 4 6 4 2" xfId="11316" xr:uid="{00000000-0005-0000-0000-00003D250000}"/>
    <cellStyle name="Normal 2 2 2 4 6 4 2 2" xfId="27612" xr:uid="{00000000-0005-0000-0000-00003E250000}"/>
    <cellStyle name="Normal 2 2 2 4 6 4 3" xfId="19466" xr:uid="{00000000-0005-0000-0000-00003F250000}"/>
    <cellStyle name="Normal 2 2 2 4 6 5" xfId="5681" xr:uid="{00000000-0005-0000-0000-000040250000}"/>
    <cellStyle name="Normal 2 2 2 4 6 5 2" xfId="13827" xr:uid="{00000000-0005-0000-0000-000041250000}"/>
    <cellStyle name="Normal 2 2 2 4 6 5 2 2" xfId="30123" xr:uid="{00000000-0005-0000-0000-000042250000}"/>
    <cellStyle name="Normal 2 2 2 4 6 5 3" xfId="21977" xr:uid="{00000000-0005-0000-0000-000043250000}"/>
    <cellStyle name="Normal 2 2 2 4 6 6" xfId="8528" xr:uid="{00000000-0005-0000-0000-000044250000}"/>
    <cellStyle name="Normal 2 2 2 4 6 6 2" xfId="24824" xr:uid="{00000000-0005-0000-0000-000045250000}"/>
    <cellStyle name="Normal 2 2 2 4 6 7" xfId="16678" xr:uid="{00000000-0005-0000-0000-000046250000}"/>
    <cellStyle name="Normal 2 2 2 4 7" xfId="743" xr:uid="{00000000-0005-0000-0000-000047250000}"/>
    <cellStyle name="Normal 2 2 2 4 7 2" xfId="2153" xr:uid="{00000000-0005-0000-0000-000048250000}"/>
    <cellStyle name="Normal 2 2 2 4 7 2 2" xfId="4701" xr:uid="{00000000-0005-0000-0000-000049250000}"/>
    <cellStyle name="Normal 2 2 2 4 7 2 2 2" xfId="12847" xr:uid="{00000000-0005-0000-0000-00004A250000}"/>
    <cellStyle name="Normal 2 2 2 4 7 2 2 2 2" xfId="29143" xr:uid="{00000000-0005-0000-0000-00004B250000}"/>
    <cellStyle name="Normal 2 2 2 4 7 2 2 3" xfId="20997" xr:uid="{00000000-0005-0000-0000-00004C250000}"/>
    <cellStyle name="Normal 2 2 2 4 7 2 3" xfId="7452" xr:uid="{00000000-0005-0000-0000-00004D250000}"/>
    <cellStyle name="Normal 2 2 2 4 7 2 3 2" xfId="15598" xr:uid="{00000000-0005-0000-0000-00004E250000}"/>
    <cellStyle name="Normal 2 2 2 4 7 2 3 2 2" xfId="31894" xr:uid="{00000000-0005-0000-0000-00004F250000}"/>
    <cellStyle name="Normal 2 2 2 4 7 2 3 3" xfId="23748" xr:uid="{00000000-0005-0000-0000-000050250000}"/>
    <cellStyle name="Normal 2 2 2 4 7 2 4" xfId="10299" xr:uid="{00000000-0005-0000-0000-000051250000}"/>
    <cellStyle name="Normal 2 2 2 4 7 2 4 2" xfId="26595" xr:uid="{00000000-0005-0000-0000-000052250000}"/>
    <cellStyle name="Normal 2 2 2 4 7 2 5" xfId="18449" xr:uid="{00000000-0005-0000-0000-000053250000}"/>
    <cellStyle name="Normal 2 2 2 4 7 3" xfId="3483" xr:uid="{00000000-0005-0000-0000-000054250000}"/>
    <cellStyle name="Normal 2 2 2 4 7 3 2" xfId="11629" xr:uid="{00000000-0005-0000-0000-000055250000}"/>
    <cellStyle name="Normal 2 2 2 4 7 3 2 2" xfId="27925" xr:uid="{00000000-0005-0000-0000-000056250000}"/>
    <cellStyle name="Normal 2 2 2 4 7 3 3" xfId="19779" xr:uid="{00000000-0005-0000-0000-000057250000}"/>
    <cellStyle name="Normal 2 2 2 4 7 4" xfId="6042" xr:uid="{00000000-0005-0000-0000-000058250000}"/>
    <cellStyle name="Normal 2 2 2 4 7 4 2" xfId="14188" xr:uid="{00000000-0005-0000-0000-000059250000}"/>
    <cellStyle name="Normal 2 2 2 4 7 4 2 2" xfId="30484" xr:uid="{00000000-0005-0000-0000-00005A250000}"/>
    <cellStyle name="Normal 2 2 2 4 7 4 3" xfId="22338" xr:uid="{00000000-0005-0000-0000-00005B250000}"/>
    <cellStyle name="Normal 2 2 2 4 7 5" xfId="8889" xr:uid="{00000000-0005-0000-0000-00005C250000}"/>
    <cellStyle name="Normal 2 2 2 4 7 5 2" xfId="25185" xr:uid="{00000000-0005-0000-0000-00005D250000}"/>
    <cellStyle name="Normal 2 2 2 4 7 6" xfId="17039" xr:uid="{00000000-0005-0000-0000-00005E250000}"/>
    <cellStyle name="Normal 2 2 2 4 8" xfId="1448" xr:uid="{00000000-0005-0000-0000-00005F250000}"/>
    <cellStyle name="Normal 2 2 2 4 8 2" xfId="4092" xr:uid="{00000000-0005-0000-0000-000060250000}"/>
    <cellStyle name="Normal 2 2 2 4 8 2 2" xfId="12238" xr:uid="{00000000-0005-0000-0000-000061250000}"/>
    <cellStyle name="Normal 2 2 2 4 8 2 2 2" xfId="28534" xr:uid="{00000000-0005-0000-0000-000062250000}"/>
    <cellStyle name="Normal 2 2 2 4 8 2 3" xfId="20388" xr:uid="{00000000-0005-0000-0000-000063250000}"/>
    <cellStyle name="Normal 2 2 2 4 8 3" xfId="6747" xr:uid="{00000000-0005-0000-0000-000064250000}"/>
    <cellStyle name="Normal 2 2 2 4 8 3 2" xfId="14893" xr:uid="{00000000-0005-0000-0000-000065250000}"/>
    <cellStyle name="Normal 2 2 2 4 8 3 2 2" xfId="31189" xr:uid="{00000000-0005-0000-0000-000066250000}"/>
    <cellStyle name="Normal 2 2 2 4 8 3 3" xfId="23043" xr:uid="{00000000-0005-0000-0000-000067250000}"/>
    <cellStyle name="Normal 2 2 2 4 8 4" xfId="9594" xr:uid="{00000000-0005-0000-0000-000068250000}"/>
    <cellStyle name="Normal 2 2 2 4 8 4 2" xfId="25890" xr:uid="{00000000-0005-0000-0000-000069250000}"/>
    <cellStyle name="Normal 2 2 2 4 8 5" xfId="17744" xr:uid="{00000000-0005-0000-0000-00006A250000}"/>
    <cellStyle name="Normal 2 2 2 4 9" xfId="2874" xr:uid="{00000000-0005-0000-0000-00006B250000}"/>
    <cellStyle name="Normal 2 2 2 4 9 2" xfId="11020" xr:uid="{00000000-0005-0000-0000-00006C250000}"/>
    <cellStyle name="Normal 2 2 2 4 9 2 2" xfId="27316" xr:uid="{00000000-0005-0000-0000-00006D250000}"/>
    <cellStyle name="Normal 2 2 2 4 9 3" xfId="19170" xr:uid="{00000000-0005-0000-0000-00006E250000}"/>
    <cellStyle name="Normal 2 2 2 5" xfId="59" xr:uid="{00000000-0005-0000-0000-00006F250000}"/>
    <cellStyle name="Normal 2 2 2 5 10" xfId="8206" xr:uid="{00000000-0005-0000-0000-000070250000}"/>
    <cellStyle name="Normal 2 2 2 5 10 2" xfId="24502" xr:uid="{00000000-0005-0000-0000-000071250000}"/>
    <cellStyle name="Normal 2 2 2 5 11" xfId="16356" xr:uid="{00000000-0005-0000-0000-000072250000}"/>
    <cellStyle name="Normal 2 2 2 5 2" xfId="149" xr:uid="{00000000-0005-0000-0000-000073250000}"/>
    <cellStyle name="Normal 2 2 2 5 2 2" xfId="493" xr:uid="{00000000-0005-0000-0000-000074250000}"/>
    <cellStyle name="Normal 2 2 2 5 2 2 2" xfId="1199" xr:uid="{00000000-0005-0000-0000-000075250000}"/>
    <cellStyle name="Normal 2 2 2 5 2 2 2 2" xfId="2609" xr:uid="{00000000-0005-0000-0000-000076250000}"/>
    <cellStyle name="Normal 2 2 2 5 2 2 2 2 2" xfId="5089" xr:uid="{00000000-0005-0000-0000-000077250000}"/>
    <cellStyle name="Normal 2 2 2 5 2 2 2 2 2 2" xfId="13235" xr:uid="{00000000-0005-0000-0000-000078250000}"/>
    <cellStyle name="Normal 2 2 2 5 2 2 2 2 2 2 2" xfId="29531" xr:uid="{00000000-0005-0000-0000-000079250000}"/>
    <cellStyle name="Normal 2 2 2 5 2 2 2 2 2 3" xfId="21385" xr:uid="{00000000-0005-0000-0000-00007A250000}"/>
    <cellStyle name="Normal 2 2 2 5 2 2 2 2 3" xfId="7908" xr:uid="{00000000-0005-0000-0000-00007B250000}"/>
    <cellStyle name="Normal 2 2 2 5 2 2 2 2 3 2" xfId="16054" xr:uid="{00000000-0005-0000-0000-00007C250000}"/>
    <cellStyle name="Normal 2 2 2 5 2 2 2 2 3 2 2" xfId="32350" xr:uid="{00000000-0005-0000-0000-00007D250000}"/>
    <cellStyle name="Normal 2 2 2 5 2 2 2 2 3 3" xfId="24204" xr:uid="{00000000-0005-0000-0000-00007E250000}"/>
    <cellStyle name="Normal 2 2 2 5 2 2 2 2 4" xfId="10755" xr:uid="{00000000-0005-0000-0000-00007F250000}"/>
    <cellStyle name="Normal 2 2 2 5 2 2 2 2 4 2" xfId="27051" xr:uid="{00000000-0005-0000-0000-000080250000}"/>
    <cellStyle name="Normal 2 2 2 5 2 2 2 2 5" xfId="18905" xr:uid="{00000000-0005-0000-0000-000081250000}"/>
    <cellStyle name="Normal 2 2 2 5 2 2 2 3" xfId="3871" xr:uid="{00000000-0005-0000-0000-000082250000}"/>
    <cellStyle name="Normal 2 2 2 5 2 2 2 3 2" xfId="12017" xr:uid="{00000000-0005-0000-0000-000083250000}"/>
    <cellStyle name="Normal 2 2 2 5 2 2 2 3 2 2" xfId="28313" xr:uid="{00000000-0005-0000-0000-000084250000}"/>
    <cellStyle name="Normal 2 2 2 5 2 2 2 3 3" xfId="20167" xr:uid="{00000000-0005-0000-0000-000085250000}"/>
    <cellStyle name="Normal 2 2 2 5 2 2 2 4" xfId="6498" xr:uid="{00000000-0005-0000-0000-000086250000}"/>
    <cellStyle name="Normal 2 2 2 5 2 2 2 4 2" xfId="14644" xr:uid="{00000000-0005-0000-0000-000087250000}"/>
    <cellStyle name="Normal 2 2 2 5 2 2 2 4 2 2" xfId="30940" xr:uid="{00000000-0005-0000-0000-000088250000}"/>
    <cellStyle name="Normal 2 2 2 5 2 2 2 4 3" xfId="22794" xr:uid="{00000000-0005-0000-0000-000089250000}"/>
    <cellStyle name="Normal 2 2 2 5 2 2 2 5" xfId="9345" xr:uid="{00000000-0005-0000-0000-00008A250000}"/>
    <cellStyle name="Normal 2 2 2 5 2 2 2 5 2" xfId="25641" xr:uid="{00000000-0005-0000-0000-00008B250000}"/>
    <cellStyle name="Normal 2 2 2 5 2 2 2 6" xfId="17495" xr:uid="{00000000-0005-0000-0000-00008C250000}"/>
    <cellStyle name="Normal 2 2 2 5 2 2 3" xfId="1904" xr:uid="{00000000-0005-0000-0000-00008D250000}"/>
    <cellStyle name="Normal 2 2 2 5 2 2 3 2" xfId="4480" xr:uid="{00000000-0005-0000-0000-00008E250000}"/>
    <cellStyle name="Normal 2 2 2 5 2 2 3 2 2" xfId="12626" xr:uid="{00000000-0005-0000-0000-00008F250000}"/>
    <cellStyle name="Normal 2 2 2 5 2 2 3 2 2 2" xfId="28922" xr:uid="{00000000-0005-0000-0000-000090250000}"/>
    <cellStyle name="Normal 2 2 2 5 2 2 3 2 3" xfId="20776" xr:uid="{00000000-0005-0000-0000-000091250000}"/>
    <cellStyle name="Normal 2 2 2 5 2 2 3 3" xfId="7203" xr:uid="{00000000-0005-0000-0000-000092250000}"/>
    <cellStyle name="Normal 2 2 2 5 2 2 3 3 2" xfId="15349" xr:uid="{00000000-0005-0000-0000-000093250000}"/>
    <cellStyle name="Normal 2 2 2 5 2 2 3 3 2 2" xfId="31645" xr:uid="{00000000-0005-0000-0000-000094250000}"/>
    <cellStyle name="Normal 2 2 2 5 2 2 3 3 3" xfId="23499" xr:uid="{00000000-0005-0000-0000-000095250000}"/>
    <cellStyle name="Normal 2 2 2 5 2 2 3 4" xfId="10050" xr:uid="{00000000-0005-0000-0000-000096250000}"/>
    <cellStyle name="Normal 2 2 2 5 2 2 3 4 2" xfId="26346" xr:uid="{00000000-0005-0000-0000-000097250000}"/>
    <cellStyle name="Normal 2 2 2 5 2 2 3 5" xfId="18200" xr:uid="{00000000-0005-0000-0000-000098250000}"/>
    <cellStyle name="Normal 2 2 2 5 2 2 4" xfId="3262" xr:uid="{00000000-0005-0000-0000-000099250000}"/>
    <cellStyle name="Normal 2 2 2 5 2 2 4 2" xfId="11408" xr:uid="{00000000-0005-0000-0000-00009A250000}"/>
    <cellStyle name="Normal 2 2 2 5 2 2 4 2 2" xfId="27704" xr:uid="{00000000-0005-0000-0000-00009B250000}"/>
    <cellStyle name="Normal 2 2 2 5 2 2 4 3" xfId="19558" xr:uid="{00000000-0005-0000-0000-00009C250000}"/>
    <cellStyle name="Normal 2 2 2 5 2 2 5" xfId="5793" xr:uid="{00000000-0005-0000-0000-00009D250000}"/>
    <cellStyle name="Normal 2 2 2 5 2 2 5 2" xfId="13939" xr:uid="{00000000-0005-0000-0000-00009E250000}"/>
    <cellStyle name="Normal 2 2 2 5 2 2 5 2 2" xfId="30235" xr:uid="{00000000-0005-0000-0000-00009F250000}"/>
    <cellStyle name="Normal 2 2 2 5 2 2 5 3" xfId="22089" xr:uid="{00000000-0005-0000-0000-0000A0250000}"/>
    <cellStyle name="Normal 2 2 2 5 2 2 6" xfId="8640" xr:uid="{00000000-0005-0000-0000-0000A1250000}"/>
    <cellStyle name="Normal 2 2 2 5 2 2 6 2" xfId="24936" xr:uid="{00000000-0005-0000-0000-0000A2250000}"/>
    <cellStyle name="Normal 2 2 2 5 2 2 7" xfId="16790" xr:uid="{00000000-0005-0000-0000-0000A3250000}"/>
    <cellStyle name="Normal 2 2 2 5 2 3" xfId="855" xr:uid="{00000000-0005-0000-0000-0000A4250000}"/>
    <cellStyle name="Normal 2 2 2 5 2 3 2" xfId="2265" xr:uid="{00000000-0005-0000-0000-0000A5250000}"/>
    <cellStyle name="Normal 2 2 2 5 2 3 2 2" xfId="4793" xr:uid="{00000000-0005-0000-0000-0000A6250000}"/>
    <cellStyle name="Normal 2 2 2 5 2 3 2 2 2" xfId="12939" xr:uid="{00000000-0005-0000-0000-0000A7250000}"/>
    <cellStyle name="Normal 2 2 2 5 2 3 2 2 2 2" xfId="29235" xr:uid="{00000000-0005-0000-0000-0000A8250000}"/>
    <cellStyle name="Normal 2 2 2 5 2 3 2 2 3" xfId="21089" xr:uid="{00000000-0005-0000-0000-0000A9250000}"/>
    <cellStyle name="Normal 2 2 2 5 2 3 2 3" xfId="7564" xr:uid="{00000000-0005-0000-0000-0000AA250000}"/>
    <cellStyle name="Normal 2 2 2 5 2 3 2 3 2" xfId="15710" xr:uid="{00000000-0005-0000-0000-0000AB250000}"/>
    <cellStyle name="Normal 2 2 2 5 2 3 2 3 2 2" xfId="32006" xr:uid="{00000000-0005-0000-0000-0000AC250000}"/>
    <cellStyle name="Normal 2 2 2 5 2 3 2 3 3" xfId="23860" xr:uid="{00000000-0005-0000-0000-0000AD250000}"/>
    <cellStyle name="Normal 2 2 2 5 2 3 2 4" xfId="10411" xr:uid="{00000000-0005-0000-0000-0000AE250000}"/>
    <cellStyle name="Normal 2 2 2 5 2 3 2 4 2" xfId="26707" xr:uid="{00000000-0005-0000-0000-0000AF250000}"/>
    <cellStyle name="Normal 2 2 2 5 2 3 2 5" xfId="18561" xr:uid="{00000000-0005-0000-0000-0000B0250000}"/>
    <cellStyle name="Normal 2 2 2 5 2 3 3" xfId="3575" xr:uid="{00000000-0005-0000-0000-0000B1250000}"/>
    <cellStyle name="Normal 2 2 2 5 2 3 3 2" xfId="11721" xr:uid="{00000000-0005-0000-0000-0000B2250000}"/>
    <cellStyle name="Normal 2 2 2 5 2 3 3 2 2" xfId="28017" xr:uid="{00000000-0005-0000-0000-0000B3250000}"/>
    <cellStyle name="Normal 2 2 2 5 2 3 3 3" xfId="19871" xr:uid="{00000000-0005-0000-0000-0000B4250000}"/>
    <cellStyle name="Normal 2 2 2 5 2 3 4" xfId="6154" xr:uid="{00000000-0005-0000-0000-0000B5250000}"/>
    <cellStyle name="Normal 2 2 2 5 2 3 4 2" xfId="14300" xr:uid="{00000000-0005-0000-0000-0000B6250000}"/>
    <cellStyle name="Normal 2 2 2 5 2 3 4 2 2" xfId="30596" xr:uid="{00000000-0005-0000-0000-0000B7250000}"/>
    <cellStyle name="Normal 2 2 2 5 2 3 4 3" xfId="22450" xr:uid="{00000000-0005-0000-0000-0000B8250000}"/>
    <cellStyle name="Normal 2 2 2 5 2 3 5" xfId="9001" xr:uid="{00000000-0005-0000-0000-0000B9250000}"/>
    <cellStyle name="Normal 2 2 2 5 2 3 5 2" xfId="25297" xr:uid="{00000000-0005-0000-0000-0000BA250000}"/>
    <cellStyle name="Normal 2 2 2 5 2 3 6" xfId="17151" xr:uid="{00000000-0005-0000-0000-0000BB250000}"/>
    <cellStyle name="Normal 2 2 2 5 2 4" xfId="1560" xr:uid="{00000000-0005-0000-0000-0000BC250000}"/>
    <cellStyle name="Normal 2 2 2 5 2 4 2" xfId="4184" xr:uid="{00000000-0005-0000-0000-0000BD250000}"/>
    <cellStyle name="Normal 2 2 2 5 2 4 2 2" xfId="12330" xr:uid="{00000000-0005-0000-0000-0000BE250000}"/>
    <cellStyle name="Normal 2 2 2 5 2 4 2 2 2" xfId="28626" xr:uid="{00000000-0005-0000-0000-0000BF250000}"/>
    <cellStyle name="Normal 2 2 2 5 2 4 2 3" xfId="20480" xr:uid="{00000000-0005-0000-0000-0000C0250000}"/>
    <cellStyle name="Normal 2 2 2 5 2 4 3" xfId="6859" xr:uid="{00000000-0005-0000-0000-0000C1250000}"/>
    <cellStyle name="Normal 2 2 2 5 2 4 3 2" xfId="15005" xr:uid="{00000000-0005-0000-0000-0000C2250000}"/>
    <cellStyle name="Normal 2 2 2 5 2 4 3 2 2" xfId="31301" xr:uid="{00000000-0005-0000-0000-0000C3250000}"/>
    <cellStyle name="Normal 2 2 2 5 2 4 3 3" xfId="23155" xr:uid="{00000000-0005-0000-0000-0000C4250000}"/>
    <cellStyle name="Normal 2 2 2 5 2 4 4" xfId="9706" xr:uid="{00000000-0005-0000-0000-0000C5250000}"/>
    <cellStyle name="Normal 2 2 2 5 2 4 4 2" xfId="26002" xr:uid="{00000000-0005-0000-0000-0000C6250000}"/>
    <cellStyle name="Normal 2 2 2 5 2 4 5" xfId="17856" xr:uid="{00000000-0005-0000-0000-0000C7250000}"/>
    <cellStyle name="Normal 2 2 2 5 2 5" xfId="2966" xr:uid="{00000000-0005-0000-0000-0000C8250000}"/>
    <cellStyle name="Normal 2 2 2 5 2 5 2" xfId="11112" xr:uid="{00000000-0005-0000-0000-0000C9250000}"/>
    <cellStyle name="Normal 2 2 2 5 2 5 2 2" xfId="27408" xr:uid="{00000000-0005-0000-0000-0000CA250000}"/>
    <cellStyle name="Normal 2 2 2 5 2 5 3" xfId="19262" xr:uid="{00000000-0005-0000-0000-0000CB250000}"/>
    <cellStyle name="Normal 2 2 2 5 2 6" xfId="5449" xr:uid="{00000000-0005-0000-0000-0000CC250000}"/>
    <cellStyle name="Normal 2 2 2 5 2 6 2" xfId="13595" xr:uid="{00000000-0005-0000-0000-0000CD250000}"/>
    <cellStyle name="Normal 2 2 2 5 2 6 2 2" xfId="29891" xr:uid="{00000000-0005-0000-0000-0000CE250000}"/>
    <cellStyle name="Normal 2 2 2 5 2 6 3" xfId="21745" xr:uid="{00000000-0005-0000-0000-0000CF250000}"/>
    <cellStyle name="Normal 2 2 2 5 2 7" xfId="8296" xr:uid="{00000000-0005-0000-0000-0000D0250000}"/>
    <cellStyle name="Normal 2 2 2 5 2 7 2" xfId="24592" xr:uid="{00000000-0005-0000-0000-0000D1250000}"/>
    <cellStyle name="Normal 2 2 2 5 2 8" xfId="16446" xr:uid="{00000000-0005-0000-0000-0000D2250000}"/>
    <cellStyle name="Normal 2 2 2 5 3" xfId="229" xr:uid="{00000000-0005-0000-0000-0000D3250000}"/>
    <cellStyle name="Normal 2 2 2 5 3 2" xfId="573" xr:uid="{00000000-0005-0000-0000-0000D4250000}"/>
    <cellStyle name="Normal 2 2 2 5 3 2 2" xfId="1279" xr:uid="{00000000-0005-0000-0000-0000D5250000}"/>
    <cellStyle name="Normal 2 2 2 5 3 2 2 2" xfId="2689" xr:uid="{00000000-0005-0000-0000-0000D6250000}"/>
    <cellStyle name="Normal 2 2 2 5 3 2 2 2 2" xfId="5163" xr:uid="{00000000-0005-0000-0000-0000D7250000}"/>
    <cellStyle name="Normal 2 2 2 5 3 2 2 2 2 2" xfId="13309" xr:uid="{00000000-0005-0000-0000-0000D8250000}"/>
    <cellStyle name="Normal 2 2 2 5 3 2 2 2 2 2 2" xfId="29605" xr:uid="{00000000-0005-0000-0000-0000D9250000}"/>
    <cellStyle name="Normal 2 2 2 5 3 2 2 2 2 3" xfId="21459" xr:uid="{00000000-0005-0000-0000-0000DA250000}"/>
    <cellStyle name="Normal 2 2 2 5 3 2 2 2 3" xfId="7988" xr:uid="{00000000-0005-0000-0000-0000DB250000}"/>
    <cellStyle name="Normal 2 2 2 5 3 2 2 2 3 2" xfId="16134" xr:uid="{00000000-0005-0000-0000-0000DC250000}"/>
    <cellStyle name="Normal 2 2 2 5 3 2 2 2 3 2 2" xfId="32430" xr:uid="{00000000-0005-0000-0000-0000DD250000}"/>
    <cellStyle name="Normal 2 2 2 5 3 2 2 2 3 3" xfId="24284" xr:uid="{00000000-0005-0000-0000-0000DE250000}"/>
    <cellStyle name="Normal 2 2 2 5 3 2 2 2 4" xfId="10835" xr:uid="{00000000-0005-0000-0000-0000DF250000}"/>
    <cellStyle name="Normal 2 2 2 5 3 2 2 2 4 2" xfId="27131" xr:uid="{00000000-0005-0000-0000-0000E0250000}"/>
    <cellStyle name="Normal 2 2 2 5 3 2 2 2 5" xfId="18985" xr:uid="{00000000-0005-0000-0000-0000E1250000}"/>
    <cellStyle name="Normal 2 2 2 5 3 2 2 3" xfId="3945" xr:uid="{00000000-0005-0000-0000-0000E2250000}"/>
    <cellStyle name="Normal 2 2 2 5 3 2 2 3 2" xfId="12091" xr:uid="{00000000-0005-0000-0000-0000E3250000}"/>
    <cellStyle name="Normal 2 2 2 5 3 2 2 3 2 2" xfId="28387" xr:uid="{00000000-0005-0000-0000-0000E4250000}"/>
    <cellStyle name="Normal 2 2 2 5 3 2 2 3 3" xfId="20241" xr:uid="{00000000-0005-0000-0000-0000E5250000}"/>
    <cellStyle name="Normal 2 2 2 5 3 2 2 4" xfId="6578" xr:uid="{00000000-0005-0000-0000-0000E6250000}"/>
    <cellStyle name="Normal 2 2 2 5 3 2 2 4 2" xfId="14724" xr:uid="{00000000-0005-0000-0000-0000E7250000}"/>
    <cellStyle name="Normal 2 2 2 5 3 2 2 4 2 2" xfId="31020" xr:uid="{00000000-0005-0000-0000-0000E8250000}"/>
    <cellStyle name="Normal 2 2 2 5 3 2 2 4 3" xfId="22874" xr:uid="{00000000-0005-0000-0000-0000E9250000}"/>
    <cellStyle name="Normal 2 2 2 5 3 2 2 5" xfId="9425" xr:uid="{00000000-0005-0000-0000-0000EA250000}"/>
    <cellStyle name="Normal 2 2 2 5 3 2 2 5 2" xfId="25721" xr:uid="{00000000-0005-0000-0000-0000EB250000}"/>
    <cellStyle name="Normal 2 2 2 5 3 2 2 6" xfId="17575" xr:uid="{00000000-0005-0000-0000-0000EC250000}"/>
    <cellStyle name="Normal 2 2 2 5 3 2 3" xfId="1984" xr:uid="{00000000-0005-0000-0000-0000ED250000}"/>
    <cellStyle name="Normal 2 2 2 5 3 2 3 2" xfId="4554" xr:uid="{00000000-0005-0000-0000-0000EE250000}"/>
    <cellStyle name="Normal 2 2 2 5 3 2 3 2 2" xfId="12700" xr:uid="{00000000-0005-0000-0000-0000EF250000}"/>
    <cellStyle name="Normal 2 2 2 5 3 2 3 2 2 2" xfId="28996" xr:uid="{00000000-0005-0000-0000-0000F0250000}"/>
    <cellStyle name="Normal 2 2 2 5 3 2 3 2 3" xfId="20850" xr:uid="{00000000-0005-0000-0000-0000F1250000}"/>
    <cellStyle name="Normal 2 2 2 5 3 2 3 3" xfId="7283" xr:uid="{00000000-0005-0000-0000-0000F2250000}"/>
    <cellStyle name="Normal 2 2 2 5 3 2 3 3 2" xfId="15429" xr:uid="{00000000-0005-0000-0000-0000F3250000}"/>
    <cellStyle name="Normal 2 2 2 5 3 2 3 3 2 2" xfId="31725" xr:uid="{00000000-0005-0000-0000-0000F4250000}"/>
    <cellStyle name="Normal 2 2 2 5 3 2 3 3 3" xfId="23579" xr:uid="{00000000-0005-0000-0000-0000F5250000}"/>
    <cellStyle name="Normal 2 2 2 5 3 2 3 4" xfId="10130" xr:uid="{00000000-0005-0000-0000-0000F6250000}"/>
    <cellStyle name="Normal 2 2 2 5 3 2 3 4 2" xfId="26426" xr:uid="{00000000-0005-0000-0000-0000F7250000}"/>
    <cellStyle name="Normal 2 2 2 5 3 2 3 5" xfId="18280" xr:uid="{00000000-0005-0000-0000-0000F8250000}"/>
    <cellStyle name="Normal 2 2 2 5 3 2 4" xfId="3336" xr:uid="{00000000-0005-0000-0000-0000F9250000}"/>
    <cellStyle name="Normal 2 2 2 5 3 2 4 2" xfId="11482" xr:uid="{00000000-0005-0000-0000-0000FA250000}"/>
    <cellStyle name="Normal 2 2 2 5 3 2 4 2 2" xfId="27778" xr:uid="{00000000-0005-0000-0000-0000FB250000}"/>
    <cellStyle name="Normal 2 2 2 5 3 2 4 3" xfId="19632" xr:uid="{00000000-0005-0000-0000-0000FC250000}"/>
    <cellStyle name="Normal 2 2 2 5 3 2 5" xfId="5873" xr:uid="{00000000-0005-0000-0000-0000FD250000}"/>
    <cellStyle name="Normal 2 2 2 5 3 2 5 2" xfId="14019" xr:uid="{00000000-0005-0000-0000-0000FE250000}"/>
    <cellStyle name="Normal 2 2 2 5 3 2 5 2 2" xfId="30315" xr:uid="{00000000-0005-0000-0000-0000FF250000}"/>
    <cellStyle name="Normal 2 2 2 5 3 2 5 3" xfId="22169" xr:uid="{00000000-0005-0000-0000-000000260000}"/>
    <cellStyle name="Normal 2 2 2 5 3 2 6" xfId="8720" xr:uid="{00000000-0005-0000-0000-000001260000}"/>
    <cellStyle name="Normal 2 2 2 5 3 2 6 2" xfId="25016" xr:uid="{00000000-0005-0000-0000-000002260000}"/>
    <cellStyle name="Normal 2 2 2 5 3 2 7" xfId="16870" xr:uid="{00000000-0005-0000-0000-000003260000}"/>
    <cellStyle name="Normal 2 2 2 5 3 3" xfId="935" xr:uid="{00000000-0005-0000-0000-000004260000}"/>
    <cellStyle name="Normal 2 2 2 5 3 3 2" xfId="2345" xr:uid="{00000000-0005-0000-0000-000005260000}"/>
    <cellStyle name="Normal 2 2 2 5 3 3 2 2" xfId="4867" xr:uid="{00000000-0005-0000-0000-000006260000}"/>
    <cellStyle name="Normal 2 2 2 5 3 3 2 2 2" xfId="13013" xr:uid="{00000000-0005-0000-0000-000007260000}"/>
    <cellStyle name="Normal 2 2 2 5 3 3 2 2 2 2" xfId="29309" xr:uid="{00000000-0005-0000-0000-000008260000}"/>
    <cellStyle name="Normal 2 2 2 5 3 3 2 2 3" xfId="21163" xr:uid="{00000000-0005-0000-0000-000009260000}"/>
    <cellStyle name="Normal 2 2 2 5 3 3 2 3" xfId="7644" xr:uid="{00000000-0005-0000-0000-00000A260000}"/>
    <cellStyle name="Normal 2 2 2 5 3 3 2 3 2" xfId="15790" xr:uid="{00000000-0005-0000-0000-00000B260000}"/>
    <cellStyle name="Normal 2 2 2 5 3 3 2 3 2 2" xfId="32086" xr:uid="{00000000-0005-0000-0000-00000C260000}"/>
    <cellStyle name="Normal 2 2 2 5 3 3 2 3 3" xfId="23940" xr:uid="{00000000-0005-0000-0000-00000D260000}"/>
    <cellStyle name="Normal 2 2 2 5 3 3 2 4" xfId="10491" xr:uid="{00000000-0005-0000-0000-00000E260000}"/>
    <cellStyle name="Normal 2 2 2 5 3 3 2 4 2" xfId="26787" xr:uid="{00000000-0005-0000-0000-00000F260000}"/>
    <cellStyle name="Normal 2 2 2 5 3 3 2 5" xfId="18641" xr:uid="{00000000-0005-0000-0000-000010260000}"/>
    <cellStyle name="Normal 2 2 2 5 3 3 3" xfId="3649" xr:uid="{00000000-0005-0000-0000-000011260000}"/>
    <cellStyle name="Normal 2 2 2 5 3 3 3 2" xfId="11795" xr:uid="{00000000-0005-0000-0000-000012260000}"/>
    <cellStyle name="Normal 2 2 2 5 3 3 3 2 2" xfId="28091" xr:uid="{00000000-0005-0000-0000-000013260000}"/>
    <cellStyle name="Normal 2 2 2 5 3 3 3 3" xfId="19945" xr:uid="{00000000-0005-0000-0000-000014260000}"/>
    <cellStyle name="Normal 2 2 2 5 3 3 4" xfId="6234" xr:uid="{00000000-0005-0000-0000-000015260000}"/>
    <cellStyle name="Normal 2 2 2 5 3 3 4 2" xfId="14380" xr:uid="{00000000-0005-0000-0000-000016260000}"/>
    <cellStyle name="Normal 2 2 2 5 3 3 4 2 2" xfId="30676" xr:uid="{00000000-0005-0000-0000-000017260000}"/>
    <cellStyle name="Normal 2 2 2 5 3 3 4 3" xfId="22530" xr:uid="{00000000-0005-0000-0000-000018260000}"/>
    <cellStyle name="Normal 2 2 2 5 3 3 5" xfId="9081" xr:uid="{00000000-0005-0000-0000-000019260000}"/>
    <cellStyle name="Normal 2 2 2 5 3 3 5 2" xfId="25377" xr:uid="{00000000-0005-0000-0000-00001A260000}"/>
    <cellStyle name="Normal 2 2 2 5 3 3 6" xfId="17231" xr:uid="{00000000-0005-0000-0000-00001B260000}"/>
    <cellStyle name="Normal 2 2 2 5 3 4" xfId="1640" xr:uid="{00000000-0005-0000-0000-00001C260000}"/>
    <cellStyle name="Normal 2 2 2 5 3 4 2" xfId="4258" xr:uid="{00000000-0005-0000-0000-00001D260000}"/>
    <cellStyle name="Normal 2 2 2 5 3 4 2 2" xfId="12404" xr:uid="{00000000-0005-0000-0000-00001E260000}"/>
    <cellStyle name="Normal 2 2 2 5 3 4 2 2 2" xfId="28700" xr:uid="{00000000-0005-0000-0000-00001F260000}"/>
    <cellStyle name="Normal 2 2 2 5 3 4 2 3" xfId="20554" xr:uid="{00000000-0005-0000-0000-000020260000}"/>
    <cellStyle name="Normal 2 2 2 5 3 4 3" xfId="6939" xr:uid="{00000000-0005-0000-0000-000021260000}"/>
    <cellStyle name="Normal 2 2 2 5 3 4 3 2" xfId="15085" xr:uid="{00000000-0005-0000-0000-000022260000}"/>
    <cellStyle name="Normal 2 2 2 5 3 4 3 2 2" xfId="31381" xr:uid="{00000000-0005-0000-0000-000023260000}"/>
    <cellStyle name="Normal 2 2 2 5 3 4 3 3" xfId="23235" xr:uid="{00000000-0005-0000-0000-000024260000}"/>
    <cellStyle name="Normal 2 2 2 5 3 4 4" xfId="9786" xr:uid="{00000000-0005-0000-0000-000025260000}"/>
    <cellStyle name="Normal 2 2 2 5 3 4 4 2" xfId="26082" xr:uid="{00000000-0005-0000-0000-000026260000}"/>
    <cellStyle name="Normal 2 2 2 5 3 4 5" xfId="17936" xr:uid="{00000000-0005-0000-0000-000027260000}"/>
    <cellStyle name="Normal 2 2 2 5 3 5" xfId="3040" xr:uid="{00000000-0005-0000-0000-000028260000}"/>
    <cellStyle name="Normal 2 2 2 5 3 5 2" xfId="11186" xr:uid="{00000000-0005-0000-0000-000029260000}"/>
    <cellStyle name="Normal 2 2 2 5 3 5 2 2" xfId="27482" xr:uid="{00000000-0005-0000-0000-00002A260000}"/>
    <cellStyle name="Normal 2 2 2 5 3 5 3" xfId="19336" xr:uid="{00000000-0005-0000-0000-00002B260000}"/>
    <cellStyle name="Normal 2 2 2 5 3 6" xfId="5529" xr:uid="{00000000-0005-0000-0000-00002C260000}"/>
    <cellStyle name="Normal 2 2 2 5 3 6 2" xfId="13675" xr:uid="{00000000-0005-0000-0000-00002D260000}"/>
    <cellStyle name="Normal 2 2 2 5 3 6 2 2" xfId="29971" xr:uid="{00000000-0005-0000-0000-00002E260000}"/>
    <cellStyle name="Normal 2 2 2 5 3 6 3" xfId="21825" xr:uid="{00000000-0005-0000-0000-00002F260000}"/>
    <cellStyle name="Normal 2 2 2 5 3 7" xfId="8376" xr:uid="{00000000-0005-0000-0000-000030260000}"/>
    <cellStyle name="Normal 2 2 2 5 3 7 2" xfId="24672" xr:uid="{00000000-0005-0000-0000-000031260000}"/>
    <cellStyle name="Normal 2 2 2 5 3 8" xfId="16526" xr:uid="{00000000-0005-0000-0000-000032260000}"/>
    <cellStyle name="Normal 2 2 2 5 4" xfId="313" xr:uid="{00000000-0005-0000-0000-000033260000}"/>
    <cellStyle name="Normal 2 2 2 5 4 2" xfId="657" xr:uid="{00000000-0005-0000-0000-000034260000}"/>
    <cellStyle name="Normal 2 2 2 5 4 2 2" xfId="1363" xr:uid="{00000000-0005-0000-0000-000035260000}"/>
    <cellStyle name="Normal 2 2 2 5 4 2 2 2" xfId="2773" xr:uid="{00000000-0005-0000-0000-000036260000}"/>
    <cellStyle name="Normal 2 2 2 5 4 2 2 2 2" xfId="5237" xr:uid="{00000000-0005-0000-0000-000037260000}"/>
    <cellStyle name="Normal 2 2 2 5 4 2 2 2 2 2" xfId="13383" xr:uid="{00000000-0005-0000-0000-000038260000}"/>
    <cellStyle name="Normal 2 2 2 5 4 2 2 2 2 2 2" xfId="29679" xr:uid="{00000000-0005-0000-0000-000039260000}"/>
    <cellStyle name="Normal 2 2 2 5 4 2 2 2 2 3" xfId="21533" xr:uid="{00000000-0005-0000-0000-00003A260000}"/>
    <cellStyle name="Normal 2 2 2 5 4 2 2 2 3" xfId="8072" xr:uid="{00000000-0005-0000-0000-00003B260000}"/>
    <cellStyle name="Normal 2 2 2 5 4 2 2 2 3 2" xfId="16218" xr:uid="{00000000-0005-0000-0000-00003C260000}"/>
    <cellStyle name="Normal 2 2 2 5 4 2 2 2 3 2 2" xfId="32514" xr:uid="{00000000-0005-0000-0000-00003D260000}"/>
    <cellStyle name="Normal 2 2 2 5 4 2 2 2 3 3" xfId="24368" xr:uid="{00000000-0005-0000-0000-00003E260000}"/>
    <cellStyle name="Normal 2 2 2 5 4 2 2 2 4" xfId="10919" xr:uid="{00000000-0005-0000-0000-00003F260000}"/>
    <cellStyle name="Normal 2 2 2 5 4 2 2 2 4 2" xfId="27215" xr:uid="{00000000-0005-0000-0000-000040260000}"/>
    <cellStyle name="Normal 2 2 2 5 4 2 2 2 5" xfId="19069" xr:uid="{00000000-0005-0000-0000-000041260000}"/>
    <cellStyle name="Normal 2 2 2 5 4 2 2 3" xfId="4019" xr:uid="{00000000-0005-0000-0000-000042260000}"/>
    <cellStyle name="Normal 2 2 2 5 4 2 2 3 2" xfId="12165" xr:uid="{00000000-0005-0000-0000-000043260000}"/>
    <cellStyle name="Normal 2 2 2 5 4 2 2 3 2 2" xfId="28461" xr:uid="{00000000-0005-0000-0000-000044260000}"/>
    <cellStyle name="Normal 2 2 2 5 4 2 2 3 3" xfId="20315" xr:uid="{00000000-0005-0000-0000-000045260000}"/>
    <cellStyle name="Normal 2 2 2 5 4 2 2 4" xfId="6662" xr:uid="{00000000-0005-0000-0000-000046260000}"/>
    <cellStyle name="Normal 2 2 2 5 4 2 2 4 2" xfId="14808" xr:uid="{00000000-0005-0000-0000-000047260000}"/>
    <cellStyle name="Normal 2 2 2 5 4 2 2 4 2 2" xfId="31104" xr:uid="{00000000-0005-0000-0000-000048260000}"/>
    <cellStyle name="Normal 2 2 2 5 4 2 2 4 3" xfId="22958" xr:uid="{00000000-0005-0000-0000-000049260000}"/>
    <cellStyle name="Normal 2 2 2 5 4 2 2 5" xfId="9509" xr:uid="{00000000-0005-0000-0000-00004A260000}"/>
    <cellStyle name="Normal 2 2 2 5 4 2 2 5 2" xfId="25805" xr:uid="{00000000-0005-0000-0000-00004B260000}"/>
    <cellStyle name="Normal 2 2 2 5 4 2 2 6" xfId="17659" xr:uid="{00000000-0005-0000-0000-00004C260000}"/>
    <cellStyle name="Normal 2 2 2 5 4 2 3" xfId="2068" xr:uid="{00000000-0005-0000-0000-00004D260000}"/>
    <cellStyle name="Normal 2 2 2 5 4 2 3 2" xfId="4628" xr:uid="{00000000-0005-0000-0000-00004E260000}"/>
    <cellStyle name="Normal 2 2 2 5 4 2 3 2 2" xfId="12774" xr:uid="{00000000-0005-0000-0000-00004F260000}"/>
    <cellStyle name="Normal 2 2 2 5 4 2 3 2 2 2" xfId="29070" xr:uid="{00000000-0005-0000-0000-000050260000}"/>
    <cellStyle name="Normal 2 2 2 5 4 2 3 2 3" xfId="20924" xr:uid="{00000000-0005-0000-0000-000051260000}"/>
    <cellStyle name="Normal 2 2 2 5 4 2 3 3" xfId="7367" xr:uid="{00000000-0005-0000-0000-000052260000}"/>
    <cellStyle name="Normal 2 2 2 5 4 2 3 3 2" xfId="15513" xr:uid="{00000000-0005-0000-0000-000053260000}"/>
    <cellStyle name="Normal 2 2 2 5 4 2 3 3 2 2" xfId="31809" xr:uid="{00000000-0005-0000-0000-000054260000}"/>
    <cellStyle name="Normal 2 2 2 5 4 2 3 3 3" xfId="23663" xr:uid="{00000000-0005-0000-0000-000055260000}"/>
    <cellStyle name="Normal 2 2 2 5 4 2 3 4" xfId="10214" xr:uid="{00000000-0005-0000-0000-000056260000}"/>
    <cellStyle name="Normal 2 2 2 5 4 2 3 4 2" xfId="26510" xr:uid="{00000000-0005-0000-0000-000057260000}"/>
    <cellStyle name="Normal 2 2 2 5 4 2 3 5" xfId="18364" xr:uid="{00000000-0005-0000-0000-000058260000}"/>
    <cellStyle name="Normal 2 2 2 5 4 2 4" xfId="3410" xr:uid="{00000000-0005-0000-0000-000059260000}"/>
    <cellStyle name="Normal 2 2 2 5 4 2 4 2" xfId="11556" xr:uid="{00000000-0005-0000-0000-00005A260000}"/>
    <cellStyle name="Normal 2 2 2 5 4 2 4 2 2" xfId="27852" xr:uid="{00000000-0005-0000-0000-00005B260000}"/>
    <cellStyle name="Normal 2 2 2 5 4 2 4 3" xfId="19706" xr:uid="{00000000-0005-0000-0000-00005C260000}"/>
    <cellStyle name="Normal 2 2 2 5 4 2 5" xfId="5957" xr:uid="{00000000-0005-0000-0000-00005D260000}"/>
    <cellStyle name="Normal 2 2 2 5 4 2 5 2" xfId="14103" xr:uid="{00000000-0005-0000-0000-00005E260000}"/>
    <cellStyle name="Normal 2 2 2 5 4 2 5 2 2" xfId="30399" xr:uid="{00000000-0005-0000-0000-00005F260000}"/>
    <cellStyle name="Normal 2 2 2 5 4 2 5 3" xfId="22253" xr:uid="{00000000-0005-0000-0000-000060260000}"/>
    <cellStyle name="Normal 2 2 2 5 4 2 6" xfId="8804" xr:uid="{00000000-0005-0000-0000-000061260000}"/>
    <cellStyle name="Normal 2 2 2 5 4 2 6 2" xfId="25100" xr:uid="{00000000-0005-0000-0000-000062260000}"/>
    <cellStyle name="Normal 2 2 2 5 4 2 7" xfId="16954" xr:uid="{00000000-0005-0000-0000-000063260000}"/>
    <cellStyle name="Normal 2 2 2 5 4 3" xfId="1019" xr:uid="{00000000-0005-0000-0000-000064260000}"/>
    <cellStyle name="Normal 2 2 2 5 4 3 2" xfId="2429" xr:uid="{00000000-0005-0000-0000-000065260000}"/>
    <cellStyle name="Normal 2 2 2 5 4 3 2 2" xfId="4941" xr:uid="{00000000-0005-0000-0000-000066260000}"/>
    <cellStyle name="Normal 2 2 2 5 4 3 2 2 2" xfId="13087" xr:uid="{00000000-0005-0000-0000-000067260000}"/>
    <cellStyle name="Normal 2 2 2 5 4 3 2 2 2 2" xfId="29383" xr:uid="{00000000-0005-0000-0000-000068260000}"/>
    <cellStyle name="Normal 2 2 2 5 4 3 2 2 3" xfId="21237" xr:uid="{00000000-0005-0000-0000-000069260000}"/>
    <cellStyle name="Normal 2 2 2 5 4 3 2 3" xfId="7728" xr:uid="{00000000-0005-0000-0000-00006A260000}"/>
    <cellStyle name="Normal 2 2 2 5 4 3 2 3 2" xfId="15874" xr:uid="{00000000-0005-0000-0000-00006B260000}"/>
    <cellStyle name="Normal 2 2 2 5 4 3 2 3 2 2" xfId="32170" xr:uid="{00000000-0005-0000-0000-00006C260000}"/>
    <cellStyle name="Normal 2 2 2 5 4 3 2 3 3" xfId="24024" xr:uid="{00000000-0005-0000-0000-00006D260000}"/>
    <cellStyle name="Normal 2 2 2 5 4 3 2 4" xfId="10575" xr:uid="{00000000-0005-0000-0000-00006E260000}"/>
    <cellStyle name="Normal 2 2 2 5 4 3 2 4 2" xfId="26871" xr:uid="{00000000-0005-0000-0000-00006F260000}"/>
    <cellStyle name="Normal 2 2 2 5 4 3 2 5" xfId="18725" xr:uid="{00000000-0005-0000-0000-000070260000}"/>
    <cellStyle name="Normal 2 2 2 5 4 3 3" xfId="3723" xr:uid="{00000000-0005-0000-0000-000071260000}"/>
    <cellStyle name="Normal 2 2 2 5 4 3 3 2" xfId="11869" xr:uid="{00000000-0005-0000-0000-000072260000}"/>
    <cellStyle name="Normal 2 2 2 5 4 3 3 2 2" xfId="28165" xr:uid="{00000000-0005-0000-0000-000073260000}"/>
    <cellStyle name="Normal 2 2 2 5 4 3 3 3" xfId="20019" xr:uid="{00000000-0005-0000-0000-000074260000}"/>
    <cellStyle name="Normal 2 2 2 5 4 3 4" xfId="6318" xr:uid="{00000000-0005-0000-0000-000075260000}"/>
    <cellStyle name="Normal 2 2 2 5 4 3 4 2" xfId="14464" xr:uid="{00000000-0005-0000-0000-000076260000}"/>
    <cellStyle name="Normal 2 2 2 5 4 3 4 2 2" xfId="30760" xr:uid="{00000000-0005-0000-0000-000077260000}"/>
    <cellStyle name="Normal 2 2 2 5 4 3 4 3" xfId="22614" xr:uid="{00000000-0005-0000-0000-000078260000}"/>
    <cellStyle name="Normal 2 2 2 5 4 3 5" xfId="9165" xr:uid="{00000000-0005-0000-0000-000079260000}"/>
    <cellStyle name="Normal 2 2 2 5 4 3 5 2" xfId="25461" xr:uid="{00000000-0005-0000-0000-00007A260000}"/>
    <cellStyle name="Normal 2 2 2 5 4 3 6" xfId="17315" xr:uid="{00000000-0005-0000-0000-00007B260000}"/>
    <cellStyle name="Normal 2 2 2 5 4 4" xfId="1724" xr:uid="{00000000-0005-0000-0000-00007C260000}"/>
    <cellStyle name="Normal 2 2 2 5 4 4 2" xfId="4332" xr:uid="{00000000-0005-0000-0000-00007D260000}"/>
    <cellStyle name="Normal 2 2 2 5 4 4 2 2" xfId="12478" xr:uid="{00000000-0005-0000-0000-00007E260000}"/>
    <cellStyle name="Normal 2 2 2 5 4 4 2 2 2" xfId="28774" xr:uid="{00000000-0005-0000-0000-00007F260000}"/>
    <cellStyle name="Normal 2 2 2 5 4 4 2 3" xfId="20628" xr:uid="{00000000-0005-0000-0000-000080260000}"/>
    <cellStyle name="Normal 2 2 2 5 4 4 3" xfId="7023" xr:uid="{00000000-0005-0000-0000-000081260000}"/>
    <cellStyle name="Normal 2 2 2 5 4 4 3 2" xfId="15169" xr:uid="{00000000-0005-0000-0000-000082260000}"/>
    <cellStyle name="Normal 2 2 2 5 4 4 3 2 2" xfId="31465" xr:uid="{00000000-0005-0000-0000-000083260000}"/>
    <cellStyle name="Normal 2 2 2 5 4 4 3 3" xfId="23319" xr:uid="{00000000-0005-0000-0000-000084260000}"/>
    <cellStyle name="Normal 2 2 2 5 4 4 4" xfId="9870" xr:uid="{00000000-0005-0000-0000-000085260000}"/>
    <cellStyle name="Normal 2 2 2 5 4 4 4 2" xfId="26166" xr:uid="{00000000-0005-0000-0000-000086260000}"/>
    <cellStyle name="Normal 2 2 2 5 4 4 5" xfId="18020" xr:uid="{00000000-0005-0000-0000-000087260000}"/>
    <cellStyle name="Normal 2 2 2 5 4 5" xfId="3114" xr:uid="{00000000-0005-0000-0000-000088260000}"/>
    <cellStyle name="Normal 2 2 2 5 4 5 2" xfId="11260" xr:uid="{00000000-0005-0000-0000-000089260000}"/>
    <cellStyle name="Normal 2 2 2 5 4 5 2 2" xfId="27556" xr:uid="{00000000-0005-0000-0000-00008A260000}"/>
    <cellStyle name="Normal 2 2 2 5 4 5 3" xfId="19410" xr:uid="{00000000-0005-0000-0000-00008B260000}"/>
    <cellStyle name="Normal 2 2 2 5 4 6" xfId="5613" xr:uid="{00000000-0005-0000-0000-00008C260000}"/>
    <cellStyle name="Normal 2 2 2 5 4 6 2" xfId="13759" xr:uid="{00000000-0005-0000-0000-00008D260000}"/>
    <cellStyle name="Normal 2 2 2 5 4 6 2 2" xfId="30055" xr:uid="{00000000-0005-0000-0000-00008E260000}"/>
    <cellStyle name="Normal 2 2 2 5 4 6 3" xfId="21909" xr:uid="{00000000-0005-0000-0000-00008F260000}"/>
    <cellStyle name="Normal 2 2 2 5 4 7" xfId="8460" xr:uid="{00000000-0005-0000-0000-000090260000}"/>
    <cellStyle name="Normal 2 2 2 5 4 7 2" xfId="24756" xr:uid="{00000000-0005-0000-0000-000091260000}"/>
    <cellStyle name="Normal 2 2 2 5 4 8" xfId="16610" xr:uid="{00000000-0005-0000-0000-000092260000}"/>
    <cellStyle name="Normal 2 2 2 5 5" xfId="403" xr:uid="{00000000-0005-0000-0000-000093260000}"/>
    <cellStyle name="Normal 2 2 2 5 5 2" xfId="1109" xr:uid="{00000000-0005-0000-0000-000094260000}"/>
    <cellStyle name="Normal 2 2 2 5 5 2 2" xfId="2519" xr:uid="{00000000-0005-0000-0000-000095260000}"/>
    <cellStyle name="Normal 2 2 2 5 5 2 2 2" xfId="5015" xr:uid="{00000000-0005-0000-0000-000096260000}"/>
    <cellStyle name="Normal 2 2 2 5 5 2 2 2 2" xfId="13161" xr:uid="{00000000-0005-0000-0000-000097260000}"/>
    <cellStyle name="Normal 2 2 2 5 5 2 2 2 2 2" xfId="29457" xr:uid="{00000000-0005-0000-0000-000098260000}"/>
    <cellStyle name="Normal 2 2 2 5 5 2 2 2 3" xfId="21311" xr:uid="{00000000-0005-0000-0000-000099260000}"/>
    <cellStyle name="Normal 2 2 2 5 5 2 2 3" xfId="7818" xr:uid="{00000000-0005-0000-0000-00009A260000}"/>
    <cellStyle name="Normal 2 2 2 5 5 2 2 3 2" xfId="15964" xr:uid="{00000000-0005-0000-0000-00009B260000}"/>
    <cellStyle name="Normal 2 2 2 5 5 2 2 3 2 2" xfId="32260" xr:uid="{00000000-0005-0000-0000-00009C260000}"/>
    <cellStyle name="Normal 2 2 2 5 5 2 2 3 3" xfId="24114" xr:uid="{00000000-0005-0000-0000-00009D260000}"/>
    <cellStyle name="Normal 2 2 2 5 5 2 2 4" xfId="10665" xr:uid="{00000000-0005-0000-0000-00009E260000}"/>
    <cellStyle name="Normal 2 2 2 5 5 2 2 4 2" xfId="26961" xr:uid="{00000000-0005-0000-0000-00009F260000}"/>
    <cellStyle name="Normal 2 2 2 5 5 2 2 5" xfId="18815" xr:uid="{00000000-0005-0000-0000-0000A0260000}"/>
    <cellStyle name="Normal 2 2 2 5 5 2 3" xfId="3797" xr:uid="{00000000-0005-0000-0000-0000A1260000}"/>
    <cellStyle name="Normal 2 2 2 5 5 2 3 2" xfId="11943" xr:uid="{00000000-0005-0000-0000-0000A2260000}"/>
    <cellStyle name="Normal 2 2 2 5 5 2 3 2 2" xfId="28239" xr:uid="{00000000-0005-0000-0000-0000A3260000}"/>
    <cellStyle name="Normal 2 2 2 5 5 2 3 3" xfId="20093" xr:uid="{00000000-0005-0000-0000-0000A4260000}"/>
    <cellStyle name="Normal 2 2 2 5 5 2 4" xfId="6408" xr:uid="{00000000-0005-0000-0000-0000A5260000}"/>
    <cellStyle name="Normal 2 2 2 5 5 2 4 2" xfId="14554" xr:uid="{00000000-0005-0000-0000-0000A6260000}"/>
    <cellStyle name="Normal 2 2 2 5 5 2 4 2 2" xfId="30850" xr:uid="{00000000-0005-0000-0000-0000A7260000}"/>
    <cellStyle name="Normal 2 2 2 5 5 2 4 3" xfId="22704" xr:uid="{00000000-0005-0000-0000-0000A8260000}"/>
    <cellStyle name="Normal 2 2 2 5 5 2 5" xfId="9255" xr:uid="{00000000-0005-0000-0000-0000A9260000}"/>
    <cellStyle name="Normal 2 2 2 5 5 2 5 2" xfId="25551" xr:uid="{00000000-0005-0000-0000-0000AA260000}"/>
    <cellStyle name="Normal 2 2 2 5 5 2 6" xfId="17405" xr:uid="{00000000-0005-0000-0000-0000AB260000}"/>
    <cellStyle name="Normal 2 2 2 5 5 3" xfId="1814" xr:uid="{00000000-0005-0000-0000-0000AC260000}"/>
    <cellStyle name="Normal 2 2 2 5 5 3 2" xfId="4406" xr:uid="{00000000-0005-0000-0000-0000AD260000}"/>
    <cellStyle name="Normal 2 2 2 5 5 3 2 2" xfId="12552" xr:uid="{00000000-0005-0000-0000-0000AE260000}"/>
    <cellStyle name="Normal 2 2 2 5 5 3 2 2 2" xfId="28848" xr:uid="{00000000-0005-0000-0000-0000AF260000}"/>
    <cellStyle name="Normal 2 2 2 5 5 3 2 3" xfId="20702" xr:uid="{00000000-0005-0000-0000-0000B0260000}"/>
    <cellStyle name="Normal 2 2 2 5 5 3 3" xfId="7113" xr:uid="{00000000-0005-0000-0000-0000B1260000}"/>
    <cellStyle name="Normal 2 2 2 5 5 3 3 2" xfId="15259" xr:uid="{00000000-0005-0000-0000-0000B2260000}"/>
    <cellStyle name="Normal 2 2 2 5 5 3 3 2 2" xfId="31555" xr:uid="{00000000-0005-0000-0000-0000B3260000}"/>
    <cellStyle name="Normal 2 2 2 5 5 3 3 3" xfId="23409" xr:uid="{00000000-0005-0000-0000-0000B4260000}"/>
    <cellStyle name="Normal 2 2 2 5 5 3 4" xfId="9960" xr:uid="{00000000-0005-0000-0000-0000B5260000}"/>
    <cellStyle name="Normal 2 2 2 5 5 3 4 2" xfId="26256" xr:uid="{00000000-0005-0000-0000-0000B6260000}"/>
    <cellStyle name="Normal 2 2 2 5 5 3 5" xfId="18110" xr:uid="{00000000-0005-0000-0000-0000B7260000}"/>
    <cellStyle name="Normal 2 2 2 5 5 4" xfId="3188" xr:uid="{00000000-0005-0000-0000-0000B8260000}"/>
    <cellStyle name="Normal 2 2 2 5 5 4 2" xfId="11334" xr:uid="{00000000-0005-0000-0000-0000B9260000}"/>
    <cellStyle name="Normal 2 2 2 5 5 4 2 2" xfId="27630" xr:uid="{00000000-0005-0000-0000-0000BA260000}"/>
    <cellStyle name="Normal 2 2 2 5 5 4 3" xfId="19484" xr:uid="{00000000-0005-0000-0000-0000BB260000}"/>
    <cellStyle name="Normal 2 2 2 5 5 5" xfId="5703" xr:uid="{00000000-0005-0000-0000-0000BC260000}"/>
    <cellStyle name="Normal 2 2 2 5 5 5 2" xfId="13849" xr:uid="{00000000-0005-0000-0000-0000BD260000}"/>
    <cellStyle name="Normal 2 2 2 5 5 5 2 2" xfId="30145" xr:uid="{00000000-0005-0000-0000-0000BE260000}"/>
    <cellStyle name="Normal 2 2 2 5 5 5 3" xfId="21999" xr:uid="{00000000-0005-0000-0000-0000BF260000}"/>
    <cellStyle name="Normal 2 2 2 5 5 6" xfId="8550" xr:uid="{00000000-0005-0000-0000-0000C0260000}"/>
    <cellStyle name="Normal 2 2 2 5 5 6 2" xfId="24846" xr:uid="{00000000-0005-0000-0000-0000C1260000}"/>
    <cellStyle name="Normal 2 2 2 5 5 7" xfId="16700" xr:uid="{00000000-0005-0000-0000-0000C2260000}"/>
    <cellStyle name="Normal 2 2 2 5 6" xfId="765" xr:uid="{00000000-0005-0000-0000-0000C3260000}"/>
    <cellStyle name="Normal 2 2 2 5 6 2" xfId="2175" xr:uid="{00000000-0005-0000-0000-0000C4260000}"/>
    <cellStyle name="Normal 2 2 2 5 6 2 2" xfId="4719" xr:uid="{00000000-0005-0000-0000-0000C5260000}"/>
    <cellStyle name="Normal 2 2 2 5 6 2 2 2" xfId="12865" xr:uid="{00000000-0005-0000-0000-0000C6260000}"/>
    <cellStyle name="Normal 2 2 2 5 6 2 2 2 2" xfId="29161" xr:uid="{00000000-0005-0000-0000-0000C7260000}"/>
    <cellStyle name="Normal 2 2 2 5 6 2 2 3" xfId="21015" xr:uid="{00000000-0005-0000-0000-0000C8260000}"/>
    <cellStyle name="Normal 2 2 2 5 6 2 3" xfId="7474" xr:uid="{00000000-0005-0000-0000-0000C9260000}"/>
    <cellStyle name="Normal 2 2 2 5 6 2 3 2" xfId="15620" xr:uid="{00000000-0005-0000-0000-0000CA260000}"/>
    <cellStyle name="Normal 2 2 2 5 6 2 3 2 2" xfId="31916" xr:uid="{00000000-0005-0000-0000-0000CB260000}"/>
    <cellStyle name="Normal 2 2 2 5 6 2 3 3" xfId="23770" xr:uid="{00000000-0005-0000-0000-0000CC260000}"/>
    <cellStyle name="Normal 2 2 2 5 6 2 4" xfId="10321" xr:uid="{00000000-0005-0000-0000-0000CD260000}"/>
    <cellStyle name="Normal 2 2 2 5 6 2 4 2" xfId="26617" xr:uid="{00000000-0005-0000-0000-0000CE260000}"/>
    <cellStyle name="Normal 2 2 2 5 6 2 5" xfId="18471" xr:uid="{00000000-0005-0000-0000-0000CF260000}"/>
    <cellStyle name="Normal 2 2 2 5 6 3" xfId="3501" xr:uid="{00000000-0005-0000-0000-0000D0260000}"/>
    <cellStyle name="Normal 2 2 2 5 6 3 2" xfId="11647" xr:uid="{00000000-0005-0000-0000-0000D1260000}"/>
    <cellStyle name="Normal 2 2 2 5 6 3 2 2" xfId="27943" xr:uid="{00000000-0005-0000-0000-0000D2260000}"/>
    <cellStyle name="Normal 2 2 2 5 6 3 3" xfId="19797" xr:uid="{00000000-0005-0000-0000-0000D3260000}"/>
    <cellStyle name="Normal 2 2 2 5 6 4" xfId="6064" xr:uid="{00000000-0005-0000-0000-0000D4260000}"/>
    <cellStyle name="Normal 2 2 2 5 6 4 2" xfId="14210" xr:uid="{00000000-0005-0000-0000-0000D5260000}"/>
    <cellStyle name="Normal 2 2 2 5 6 4 2 2" xfId="30506" xr:uid="{00000000-0005-0000-0000-0000D6260000}"/>
    <cellStyle name="Normal 2 2 2 5 6 4 3" xfId="22360" xr:uid="{00000000-0005-0000-0000-0000D7260000}"/>
    <cellStyle name="Normal 2 2 2 5 6 5" xfId="8911" xr:uid="{00000000-0005-0000-0000-0000D8260000}"/>
    <cellStyle name="Normal 2 2 2 5 6 5 2" xfId="25207" xr:uid="{00000000-0005-0000-0000-0000D9260000}"/>
    <cellStyle name="Normal 2 2 2 5 6 6" xfId="17061" xr:uid="{00000000-0005-0000-0000-0000DA260000}"/>
    <cellStyle name="Normal 2 2 2 5 7" xfId="1470" xr:uid="{00000000-0005-0000-0000-0000DB260000}"/>
    <cellStyle name="Normal 2 2 2 5 7 2" xfId="4110" xr:uid="{00000000-0005-0000-0000-0000DC260000}"/>
    <cellStyle name="Normal 2 2 2 5 7 2 2" xfId="12256" xr:uid="{00000000-0005-0000-0000-0000DD260000}"/>
    <cellStyle name="Normal 2 2 2 5 7 2 2 2" xfId="28552" xr:uid="{00000000-0005-0000-0000-0000DE260000}"/>
    <cellStyle name="Normal 2 2 2 5 7 2 3" xfId="20406" xr:uid="{00000000-0005-0000-0000-0000DF260000}"/>
    <cellStyle name="Normal 2 2 2 5 7 3" xfId="6769" xr:uid="{00000000-0005-0000-0000-0000E0260000}"/>
    <cellStyle name="Normal 2 2 2 5 7 3 2" xfId="14915" xr:uid="{00000000-0005-0000-0000-0000E1260000}"/>
    <cellStyle name="Normal 2 2 2 5 7 3 2 2" xfId="31211" xr:uid="{00000000-0005-0000-0000-0000E2260000}"/>
    <cellStyle name="Normal 2 2 2 5 7 3 3" xfId="23065" xr:uid="{00000000-0005-0000-0000-0000E3260000}"/>
    <cellStyle name="Normal 2 2 2 5 7 4" xfId="9616" xr:uid="{00000000-0005-0000-0000-0000E4260000}"/>
    <cellStyle name="Normal 2 2 2 5 7 4 2" xfId="25912" xr:uid="{00000000-0005-0000-0000-0000E5260000}"/>
    <cellStyle name="Normal 2 2 2 5 7 5" xfId="17766" xr:uid="{00000000-0005-0000-0000-0000E6260000}"/>
    <cellStyle name="Normal 2 2 2 5 8" xfId="2892" xr:uid="{00000000-0005-0000-0000-0000E7260000}"/>
    <cellStyle name="Normal 2 2 2 5 8 2" xfId="11038" xr:uid="{00000000-0005-0000-0000-0000E8260000}"/>
    <cellStyle name="Normal 2 2 2 5 8 2 2" xfId="27334" xr:uid="{00000000-0005-0000-0000-0000E9260000}"/>
    <cellStyle name="Normal 2 2 2 5 8 3" xfId="19188" xr:uid="{00000000-0005-0000-0000-0000EA260000}"/>
    <cellStyle name="Normal 2 2 2 5 9" xfId="5359" xr:uid="{00000000-0005-0000-0000-0000EB260000}"/>
    <cellStyle name="Normal 2 2 2 5 9 2" xfId="13505" xr:uid="{00000000-0005-0000-0000-0000EC260000}"/>
    <cellStyle name="Normal 2 2 2 5 9 2 2" xfId="29801" xr:uid="{00000000-0005-0000-0000-0000ED260000}"/>
    <cellStyle name="Normal 2 2 2 5 9 3" xfId="21655" xr:uid="{00000000-0005-0000-0000-0000EE260000}"/>
    <cellStyle name="Normal 2 2 2 6" xfId="105" xr:uid="{00000000-0005-0000-0000-0000EF260000}"/>
    <cellStyle name="Normal 2 2 2 6 2" xfId="449" xr:uid="{00000000-0005-0000-0000-0000F0260000}"/>
    <cellStyle name="Normal 2 2 2 6 2 2" xfId="1155" xr:uid="{00000000-0005-0000-0000-0000F1260000}"/>
    <cellStyle name="Normal 2 2 2 6 2 2 2" xfId="2565" xr:uid="{00000000-0005-0000-0000-0000F2260000}"/>
    <cellStyle name="Normal 2 2 2 6 2 2 2 2" xfId="5053" xr:uid="{00000000-0005-0000-0000-0000F3260000}"/>
    <cellStyle name="Normal 2 2 2 6 2 2 2 2 2" xfId="13199" xr:uid="{00000000-0005-0000-0000-0000F4260000}"/>
    <cellStyle name="Normal 2 2 2 6 2 2 2 2 2 2" xfId="29495" xr:uid="{00000000-0005-0000-0000-0000F5260000}"/>
    <cellStyle name="Normal 2 2 2 6 2 2 2 2 3" xfId="21349" xr:uid="{00000000-0005-0000-0000-0000F6260000}"/>
    <cellStyle name="Normal 2 2 2 6 2 2 2 3" xfId="7864" xr:uid="{00000000-0005-0000-0000-0000F7260000}"/>
    <cellStyle name="Normal 2 2 2 6 2 2 2 3 2" xfId="16010" xr:uid="{00000000-0005-0000-0000-0000F8260000}"/>
    <cellStyle name="Normal 2 2 2 6 2 2 2 3 2 2" xfId="32306" xr:uid="{00000000-0005-0000-0000-0000F9260000}"/>
    <cellStyle name="Normal 2 2 2 6 2 2 2 3 3" xfId="24160" xr:uid="{00000000-0005-0000-0000-0000FA260000}"/>
    <cellStyle name="Normal 2 2 2 6 2 2 2 4" xfId="10711" xr:uid="{00000000-0005-0000-0000-0000FB260000}"/>
    <cellStyle name="Normal 2 2 2 6 2 2 2 4 2" xfId="27007" xr:uid="{00000000-0005-0000-0000-0000FC260000}"/>
    <cellStyle name="Normal 2 2 2 6 2 2 2 5" xfId="18861" xr:uid="{00000000-0005-0000-0000-0000FD260000}"/>
    <cellStyle name="Normal 2 2 2 6 2 2 3" xfId="3835" xr:uid="{00000000-0005-0000-0000-0000FE260000}"/>
    <cellStyle name="Normal 2 2 2 6 2 2 3 2" xfId="11981" xr:uid="{00000000-0005-0000-0000-0000FF260000}"/>
    <cellStyle name="Normal 2 2 2 6 2 2 3 2 2" xfId="28277" xr:uid="{00000000-0005-0000-0000-000000270000}"/>
    <cellStyle name="Normal 2 2 2 6 2 2 3 3" xfId="20131" xr:uid="{00000000-0005-0000-0000-000001270000}"/>
    <cellStyle name="Normal 2 2 2 6 2 2 4" xfId="6454" xr:uid="{00000000-0005-0000-0000-000002270000}"/>
    <cellStyle name="Normal 2 2 2 6 2 2 4 2" xfId="14600" xr:uid="{00000000-0005-0000-0000-000003270000}"/>
    <cellStyle name="Normal 2 2 2 6 2 2 4 2 2" xfId="30896" xr:uid="{00000000-0005-0000-0000-000004270000}"/>
    <cellStyle name="Normal 2 2 2 6 2 2 4 3" xfId="22750" xr:uid="{00000000-0005-0000-0000-000005270000}"/>
    <cellStyle name="Normal 2 2 2 6 2 2 5" xfId="9301" xr:uid="{00000000-0005-0000-0000-000006270000}"/>
    <cellStyle name="Normal 2 2 2 6 2 2 5 2" xfId="25597" xr:uid="{00000000-0005-0000-0000-000007270000}"/>
    <cellStyle name="Normal 2 2 2 6 2 2 6" xfId="17451" xr:uid="{00000000-0005-0000-0000-000008270000}"/>
    <cellStyle name="Normal 2 2 2 6 2 3" xfId="1860" xr:uid="{00000000-0005-0000-0000-000009270000}"/>
    <cellStyle name="Normal 2 2 2 6 2 3 2" xfId="4444" xr:uid="{00000000-0005-0000-0000-00000A270000}"/>
    <cellStyle name="Normal 2 2 2 6 2 3 2 2" xfId="12590" xr:uid="{00000000-0005-0000-0000-00000B270000}"/>
    <cellStyle name="Normal 2 2 2 6 2 3 2 2 2" xfId="28886" xr:uid="{00000000-0005-0000-0000-00000C270000}"/>
    <cellStyle name="Normal 2 2 2 6 2 3 2 3" xfId="20740" xr:uid="{00000000-0005-0000-0000-00000D270000}"/>
    <cellStyle name="Normal 2 2 2 6 2 3 3" xfId="7159" xr:uid="{00000000-0005-0000-0000-00000E270000}"/>
    <cellStyle name="Normal 2 2 2 6 2 3 3 2" xfId="15305" xr:uid="{00000000-0005-0000-0000-00000F270000}"/>
    <cellStyle name="Normal 2 2 2 6 2 3 3 2 2" xfId="31601" xr:uid="{00000000-0005-0000-0000-000010270000}"/>
    <cellStyle name="Normal 2 2 2 6 2 3 3 3" xfId="23455" xr:uid="{00000000-0005-0000-0000-000011270000}"/>
    <cellStyle name="Normal 2 2 2 6 2 3 4" xfId="10006" xr:uid="{00000000-0005-0000-0000-000012270000}"/>
    <cellStyle name="Normal 2 2 2 6 2 3 4 2" xfId="26302" xr:uid="{00000000-0005-0000-0000-000013270000}"/>
    <cellStyle name="Normal 2 2 2 6 2 3 5" xfId="18156" xr:uid="{00000000-0005-0000-0000-000014270000}"/>
    <cellStyle name="Normal 2 2 2 6 2 4" xfId="3226" xr:uid="{00000000-0005-0000-0000-000015270000}"/>
    <cellStyle name="Normal 2 2 2 6 2 4 2" xfId="11372" xr:uid="{00000000-0005-0000-0000-000016270000}"/>
    <cellStyle name="Normal 2 2 2 6 2 4 2 2" xfId="27668" xr:uid="{00000000-0005-0000-0000-000017270000}"/>
    <cellStyle name="Normal 2 2 2 6 2 4 3" xfId="19522" xr:uid="{00000000-0005-0000-0000-000018270000}"/>
    <cellStyle name="Normal 2 2 2 6 2 5" xfId="5749" xr:uid="{00000000-0005-0000-0000-000019270000}"/>
    <cellStyle name="Normal 2 2 2 6 2 5 2" xfId="13895" xr:uid="{00000000-0005-0000-0000-00001A270000}"/>
    <cellStyle name="Normal 2 2 2 6 2 5 2 2" xfId="30191" xr:uid="{00000000-0005-0000-0000-00001B270000}"/>
    <cellStyle name="Normal 2 2 2 6 2 5 3" xfId="22045" xr:uid="{00000000-0005-0000-0000-00001C270000}"/>
    <cellStyle name="Normal 2 2 2 6 2 6" xfId="8596" xr:uid="{00000000-0005-0000-0000-00001D270000}"/>
    <cellStyle name="Normal 2 2 2 6 2 6 2" xfId="24892" xr:uid="{00000000-0005-0000-0000-00001E270000}"/>
    <cellStyle name="Normal 2 2 2 6 2 7" xfId="16746" xr:uid="{00000000-0005-0000-0000-00001F270000}"/>
    <cellStyle name="Normal 2 2 2 6 3" xfId="811" xr:uid="{00000000-0005-0000-0000-000020270000}"/>
    <cellStyle name="Normal 2 2 2 6 3 2" xfId="2221" xr:uid="{00000000-0005-0000-0000-000021270000}"/>
    <cellStyle name="Normal 2 2 2 6 3 2 2" xfId="4757" xr:uid="{00000000-0005-0000-0000-000022270000}"/>
    <cellStyle name="Normal 2 2 2 6 3 2 2 2" xfId="12903" xr:uid="{00000000-0005-0000-0000-000023270000}"/>
    <cellStyle name="Normal 2 2 2 6 3 2 2 2 2" xfId="29199" xr:uid="{00000000-0005-0000-0000-000024270000}"/>
    <cellStyle name="Normal 2 2 2 6 3 2 2 3" xfId="21053" xr:uid="{00000000-0005-0000-0000-000025270000}"/>
    <cellStyle name="Normal 2 2 2 6 3 2 3" xfId="7520" xr:uid="{00000000-0005-0000-0000-000026270000}"/>
    <cellStyle name="Normal 2 2 2 6 3 2 3 2" xfId="15666" xr:uid="{00000000-0005-0000-0000-000027270000}"/>
    <cellStyle name="Normal 2 2 2 6 3 2 3 2 2" xfId="31962" xr:uid="{00000000-0005-0000-0000-000028270000}"/>
    <cellStyle name="Normal 2 2 2 6 3 2 3 3" xfId="23816" xr:uid="{00000000-0005-0000-0000-000029270000}"/>
    <cellStyle name="Normal 2 2 2 6 3 2 4" xfId="10367" xr:uid="{00000000-0005-0000-0000-00002A270000}"/>
    <cellStyle name="Normal 2 2 2 6 3 2 4 2" xfId="26663" xr:uid="{00000000-0005-0000-0000-00002B270000}"/>
    <cellStyle name="Normal 2 2 2 6 3 2 5" xfId="18517" xr:uid="{00000000-0005-0000-0000-00002C270000}"/>
    <cellStyle name="Normal 2 2 2 6 3 3" xfId="3539" xr:uid="{00000000-0005-0000-0000-00002D270000}"/>
    <cellStyle name="Normal 2 2 2 6 3 3 2" xfId="11685" xr:uid="{00000000-0005-0000-0000-00002E270000}"/>
    <cellStyle name="Normal 2 2 2 6 3 3 2 2" xfId="27981" xr:uid="{00000000-0005-0000-0000-00002F270000}"/>
    <cellStyle name="Normal 2 2 2 6 3 3 3" xfId="19835" xr:uid="{00000000-0005-0000-0000-000030270000}"/>
    <cellStyle name="Normal 2 2 2 6 3 4" xfId="6110" xr:uid="{00000000-0005-0000-0000-000031270000}"/>
    <cellStyle name="Normal 2 2 2 6 3 4 2" xfId="14256" xr:uid="{00000000-0005-0000-0000-000032270000}"/>
    <cellStyle name="Normal 2 2 2 6 3 4 2 2" xfId="30552" xr:uid="{00000000-0005-0000-0000-000033270000}"/>
    <cellStyle name="Normal 2 2 2 6 3 4 3" xfId="22406" xr:uid="{00000000-0005-0000-0000-000034270000}"/>
    <cellStyle name="Normal 2 2 2 6 3 5" xfId="8957" xr:uid="{00000000-0005-0000-0000-000035270000}"/>
    <cellStyle name="Normal 2 2 2 6 3 5 2" xfId="25253" xr:uid="{00000000-0005-0000-0000-000036270000}"/>
    <cellStyle name="Normal 2 2 2 6 3 6" xfId="17107" xr:uid="{00000000-0005-0000-0000-000037270000}"/>
    <cellStyle name="Normal 2 2 2 6 4" xfId="1516" xr:uid="{00000000-0005-0000-0000-000038270000}"/>
    <cellStyle name="Normal 2 2 2 6 4 2" xfId="4148" xr:uid="{00000000-0005-0000-0000-000039270000}"/>
    <cellStyle name="Normal 2 2 2 6 4 2 2" xfId="12294" xr:uid="{00000000-0005-0000-0000-00003A270000}"/>
    <cellStyle name="Normal 2 2 2 6 4 2 2 2" xfId="28590" xr:uid="{00000000-0005-0000-0000-00003B270000}"/>
    <cellStyle name="Normal 2 2 2 6 4 2 3" xfId="20444" xr:uid="{00000000-0005-0000-0000-00003C270000}"/>
    <cellStyle name="Normal 2 2 2 6 4 3" xfId="6815" xr:uid="{00000000-0005-0000-0000-00003D270000}"/>
    <cellStyle name="Normal 2 2 2 6 4 3 2" xfId="14961" xr:uid="{00000000-0005-0000-0000-00003E270000}"/>
    <cellStyle name="Normal 2 2 2 6 4 3 2 2" xfId="31257" xr:uid="{00000000-0005-0000-0000-00003F270000}"/>
    <cellStyle name="Normal 2 2 2 6 4 3 3" xfId="23111" xr:uid="{00000000-0005-0000-0000-000040270000}"/>
    <cellStyle name="Normal 2 2 2 6 4 4" xfId="9662" xr:uid="{00000000-0005-0000-0000-000041270000}"/>
    <cellStyle name="Normal 2 2 2 6 4 4 2" xfId="25958" xr:uid="{00000000-0005-0000-0000-000042270000}"/>
    <cellStyle name="Normal 2 2 2 6 4 5" xfId="17812" xr:uid="{00000000-0005-0000-0000-000043270000}"/>
    <cellStyle name="Normal 2 2 2 6 5" xfId="2930" xr:uid="{00000000-0005-0000-0000-000044270000}"/>
    <cellStyle name="Normal 2 2 2 6 5 2" xfId="11076" xr:uid="{00000000-0005-0000-0000-000045270000}"/>
    <cellStyle name="Normal 2 2 2 6 5 2 2" xfId="27372" xr:uid="{00000000-0005-0000-0000-000046270000}"/>
    <cellStyle name="Normal 2 2 2 6 5 3" xfId="19226" xr:uid="{00000000-0005-0000-0000-000047270000}"/>
    <cellStyle name="Normal 2 2 2 6 6" xfId="5405" xr:uid="{00000000-0005-0000-0000-000048270000}"/>
    <cellStyle name="Normal 2 2 2 6 6 2" xfId="13551" xr:uid="{00000000-0005-0000-0000-000049270000}"/>
    <cellStyle name="Normal 2 2 2 6 6 2 2" xfId="29847" xr:uid="{00000000-0005-0000-0000-00004A270000}"/>
    <cellStyle name="Normal 2 2 2 6 6 3" xfId="21701" xr:uid="{00000000-0005-0000-0000-00004B270000}"/>
    <cellStyle name="Normal 2 2 2 6 7" xfId="8252" xr:uid="{00000000-0005-0000-0000-00004C270000}"/>
    <cellStyle name="Normal 2 2 2 6 7 2" xfId="24548" xr:uid="{00000000-0005-0000-0000-00004D270000}"/>
    <cellStyle name="Normal 2 2 2 6 8" xfId="16402" xr:uid="{00000000-0005-0000-0000-00004E270000}"/>
    <cellStyle name="Normal 2 2 2 7" xfId="193" xr:uid="{00000000-0005-0000-0000-00004F270000}"/>
    <cellStyle name="Normal 2 2 2 7 2" xfId="537" xr:uid="{00000000-0005-0000-0000-000050270000}"/>
    <cellStyle name="Normal 2 2 2 7 2 2" xfId="1243" xr:uid="{00000000-0005-0000-0000-000051270000}"/>
    <cellStyle name="Normal 2 2 2 7 2 2 2" xfId="2653" xr:uid="{00000000-0005-0000-0000-000052270000}"/>
    <cellStyle name="Normal 2 2 2 7 2 2 2 2" xfId="5127" xr:uid="{00000000-0005-0000-0000-000053270000}"/>
    <cellStyle name="Normal 2 2 2 7 2 2 2 2 2" xfId="13273" xr:uid="{00000000-0005-0000-0000-000054270000}"/>
    <cellStyle name="Normal 2 2 2 7 2 2 2 2 2 2" xfId="29569" xr:uid="{00000000-0005-0000-0000-000055270000}"/>
    <cellStyle name="Normal 2 2 2 7 2 2 2 2 3" xfId="21423" xr:uid="{00000000-0005-0000-0000-000056270000}"/>
    <cellStyle name="Normal 2 2 2 7 2 2 2 3" xfId="7952" xr:uid="{00000000-0005-0000-0000-000057270000}"/>
    <cellStyle name="Normal 2 2 2 7 2 2 2 3 2" xfId="16098" xr:uid="{00000000-0005-0000-0000-000058270000}"/>
    <cellStyle name="Normal 2 2 2 7 2 2 2 3 2 2" xfId="32394" xr:uid="{00000000-0005-0000-0000-000059270000}"/>
    <cellStyle name="Normal 2 2 2 7 2 2 2 3 3" xfId="24248" xr:uid="{00000000-0005-0000-0000-00005A270000}"/>
    <cellStyle name="Normal 2 2 2 7 2 2 2 4" xfId="10799" xr:uid="{00000000-0005-0000-0000-00005B270000}"/>
    <cellStyle name="Normal 2 2 2 7 2 2 2 4 2" xfId="27095" xr:uid="{00000000-0005-0000-0000-00005C270000}"/>
    <cellStyle name="Normal 2 2 2 7 2 2 2 5" xfId="18949" xr:uid="{00000000-0005-0000-0000-00005D270000}"/>
    <cellStyle name="Normal 2 2 2 7 2 2 3" xfId="3909" xr:uid="{00000000-0005-0000-0000-00005E270000}"/>
    <cellStyle name="Normal 2 2 2 7 2 2 3 2" xfId="12055" xr:uid="{00000000-0005-0000-0000-00005F270000}"/>
    <cellStyle name="Normal 2 2 2 7 2 2 3 2 2" xfId="28351" xr:uid="{00000000-0005-0000-0000-000060270000}"/>
    <cellStyle name="Normal 2 2 2 7 2 2 3 3" xfId="20205" xr:uid="{00000000-0005-0000-0000-000061270000}"/>
    <cellStyle name="Normal 2 2 2 7 2 2 4" xfId="6542" xr:uid="{00000000-0005-0000-0000-000062270000}"/>
    <cellStyle name="Normal 2 2 2 7 2 2 4 2" xfId="14688" xr:uid="{00000000-0005-0000-0000-000063270000}"/>
    <cellStyle name="Normal 2 2 2 7 2 2 4 2 2" xfId="30984" xr:uid="{00000000-0005-0000-0000-000064270000}"/>
    <cellStyle name="Normal 2 2 2 7 2 2 4 3" xfId="22838" xr:uid="{00000000-0005-0000-0000-000065270000}"/>
    <cellStyle name="Normal 2 2 2 7 2 2 5" xfId="9389" xr:uid="{00000000-0005-0000-0000-000066270000}"/>
    <cellStyle name="Normal 2 2 2 7 2 2 5 2" xfId="25685" xr:uid="{00000000-0005-0000-0000-000067270000}"/>
    <cellStyle name="Normal 2 2 2 7 2 2 6" xfId="17539" xr:uid="{00000000-0005-0000-0000-000068270000}"/>
    <cellStyle name="Normal 2 2 2 7 2 3" xfId="1948" xr:uid="{00000000-0005-0000-0000-000069270000}"/>
    <cellStyle name="Normal 2 2 2 7 2 3 2" xfId="4518" xr:uid="{00000000-0005-0000-0000-00006A270000}"/>
    <cellStyle name="Normal 2 2 2 7 2 3 2 2" xfId="12664" xr:uid="{00000000-0005-0000-0000-00006B270000}"/>
    <cellStyle name="Normal 2 2 2 7 2 3 2 2 2" xfId="28960" xr:uid="{00000000-0005-0000-0000-00006C270000}"/>
    <cellStyle name="Normal 2 2 2 7 2 3 2 3" xfId="20814" xr:uid="{00000000-0005-0000-0000-00006D270000}"/>
    <cellStyle name="Normal 2 2 2 7 2 3 3" xfId="7247" xr:uid="{00000000-0005-0000-0000-00006E270000}"/>
    <cellStyle name="Normal 2 2 2 7 2 3 3 2" xfId="15393" xr:uid="{00000000-0005-0000-0000-00006F270000}"/>
    <cellStyle name="Normal 2 2 2 7 2 3 3 2 2" xfId="31689" xr:uid="{00000000-0005-0000-0000-000070270000}"/>
    <cellStyle name="Normal 2 2 2 7 2 3 3 3" xfId="23543" xr:uid="{00000000-0005-0000-0000-000071270000}"/>
    <cellStyle name="Normal 2 2 2 7 2 3 4" xfId="10094" xr:uid="{00000000-0005-0000-0000-000072270000}"/>
    <cellStyle name="Normal 2 2 2 7 2 3 4 2" xfId="26390" xr:uid="{00000000-0005-0000-0000-000073270000}"/>
    <cellStyle name="Normal 2 2 2 7 2 3 5" xfId="18244" xr:uid="{00000000-0005-0000-0000-000074270000}"/>
    <cellStyle name="Normal 2 2 2 7 2 4" xfId="3300" xr:uid="{00000000-0005-0000-0000-000075270000}"/>
    <cellStyle name="Normal 2 2 2 7 2 4 2" xfId="11446" xr:uid="{00000000-0005-0000-0000-000076270000}"/>
    <cellStyle name="Normal 2 2 2 7 2 4 2 2" xfId="27742" xr:uid="{00000000-0005-0000-0000-000077270000}"/>
    <cellStyle name="Normal 2 2 2 7 2 4 3" xfId="19596" xr:uid="{00000000-0005-0000-0000-000078270000}"/>
    <cellStyle name="Normal 2 2 2 7 2 5" xfId="5837" xr:uid="{00000000-0005-0000-0000-000079270000}"/>
    <cellStyle name="Normal 2 2 2 7 2 5 2" xfId="13983" xr:uid="{00000000-0005-0000-0000-00007A270000}"/>
    <cellStyle name="Normal 2 2 2 7 2 5 2 2" xfId="30279" xr:uid="{00000000-0005-0000-0000-00007B270000}"/>
    <cellStyle name="Normal 2 2 2 7 2 5 3" xfId="22133" xr:uid="{00000000-0005-0000-0000-00007C270000}"/>
    <cellStyle name="Normal 2 2 2 7 2 6" xfId="8684" xr:uid="{00000000-0005-0000-0000-00007D270000}"/>
    <cellStyle name="Normal 2 2 2 7 2 6 2" xfId="24980" xr:uid="{00000000-0005-0000-0000-00007E270000}"/>
    <cellStyle name="Normal 2 2 2 7 2 7" xfId="16834" xr:uid="{00000000-0005-0000-0000-00007F270000}"/>
    <cellStyle name="Normal 2 2 2 7 3" xfId="899" xr:uid="{00000000-0005-0000-0000-000080270000}"/>
    <cellStyle name="Normal 2 2 2 7 3 2" xfId="2309" xr:uid="{00000000-0005-0000-0000-000081270000}"/>
    <cellStyle name="Normal 2 2 2 7 3 2 2" xfId="4831" xr:uid="{00000000-0005-0000-0000-000082270000}"/>
    <cellStyle name="Normal 2 2 2 7 3 2 2 2" xfId="12977" xr:uid="{00000000-0005-0000-0000-000083270000}"/>
    <cellStyle name="Normal 2 2 2 7 3 2 2 2 2" xfId="29273" xr:uid="{00000000-0005-0000-0000-000084270000}"/>
    <cellStyle name="Normal 2 2 2 7 3 2 2 3" xfId="21127" xr:uid="{00000000-0005-0000-0000-000085270000}"/>
    <cellStyle name="Normal 2 2 2 7 3 2 3" xfId="7608" xr:uid="{00000000-0005-0000-0000-000086270000}"/>
    <cellStyle name="Normal 2 2 2 7 3 2 3 2" xfId="15754" xr:uid="{00000000-0005-0000-0000-000087270000}"/>
    <cellStyle name="Normal 2 2 2 7 3 2 3 2 2" xfId="32050" xr:uid="{00000000-0005-0000-0000-000088270000}"/>
    <cellStyle name="Normal 2 2 2 7 3 2 3 3" xfId="23904" xr:uid="{00000000-0005-0000-0000-000089270000}"/>
    <cellStyle name="Normal 2 2 2 7 3 2 4" xfId="10455" xr:uid="{00000000-0005-0000-0000-00008A270000}"/>
    <cellStyle name="Normal 2 2 2 7 3 2 4 2" xfId="26751" xr:uid="{00000000-0005-0000-0000-00008B270000}"/>
    <cellStyle name="Normal 2 2 2 7 3 2 5" xfId="18605" xr:uid="{00000000-0005-0000-0000-00008C270000}"/>
    <cellStyle name="Normal 2 2 2 7 3 3" xfId="3613" xr:uid="{00000000-0005-0000-0000-00008D270000}"/>
    <cellStyle name="Normal 2 2 2 7 3 3 2" xfId="11759" xr:uid="{00000000-0005-0000-0000-00008E270000}"/>
    <cellStyle name="Normal 2 2 2 7 3 3 2 2" xfId="28055" xr:uid="{00000000-0005-0000-0000-00008F270000}"/>
    <cellStyle name="Normal 2 2 2 7 3 3 3" xfId="19909" xr:uid="{00000000-0005-0000-0000-000090270000}"/>
    <cellStyle name="Normal 2 2 2 7 3 4" xfId="6198" xr:uid="{00000000-0005-0000-0000-000091270000}"/>
    <cellStyle name="Normal 2 2 2 7 3 4 2" xfId="14344" xr:uid="{00000000-0005-0000-0000-000092270000}"/>
    <cellStyle name="Normal 2 2 2 7 3 4 2 2" xfId="30640" xr:uid="{00000000-0005-0000-0000-000093270000}"/>
    <cellStyle name="Normal 2 2 2 7 3 4 3" xfId="22494" xr:uid="{00000000-0005-0000-0000-000094270000}"/>
    <cellStyle name="Normal 2 2 2 7 3 5" xfId="9045" xr:uid="{00000000-0005-0000-0000-000095270000}"/>
    <cellStyle name="Normal 2 2 2 7 3 5 2" xfId="25341" xr:uid="{00000000-0005-0000-0000-000096270000}"/>
    <cellStyle name="Normal 2 2 2 7 3 6" xfId="17195" xr:uid="{00000000-0005-0000-0000-000097270000}"/>
    <cellStyle name="Normal 2 2 2 7 4" xfId="1604" xr:uid="{00000000-0005-0000-0000-000098270000}"/>
    <cellStyle name="Normal 2 2 2 7 4 2" xfId="4222" xr:uid="{00000000-0005-0000-0000-000099270000}"/>
    <cellStyle name="Normal 2 2 2 7 4 2 2" xfId="12368" xr:uid="{00000000-0005-0000-0000-00009A270000}"/>
    <cellStyle name="Normal 2 2 2 7 4 2 2 2" xfId="28664" xr:uid="{00000000-0005-0000-0000-00009B270000}"/>
    <cellStyle name="Normal 2 2 2 7 4 2 3" xfId="20518" xr:uid="{00000000-0005-0000-0000-00009C270000}"/>
    <cellStyle name="Normal 2 2 2 7 4 3" xfId="6903" xr:uid="{00000000-0005-0000-0000-00009D270000}"/>
    <cellStyle name="Normal 2 2 2 7 4 3 2" xfId="15049" xr:uid="{00000000-0005-0000-0000-00009E270000}"/>
    <cellStyle name="Normal 2 2 2 7 4 3 2 2" xfId="31345" xr:uid="{00000000-0005-0000-0000-00009F270000}"/>
    <cellStyle name="Normal 2 2 2 7 4 3 3" xfId="23199" xr:uid="{00000000-0005-0000-0000-0000A0270000}"/>
    <cellStyle name="Normal 2 2 2 7 4 4" xfId="9750" xr:uid="{00000000-0005-0000-0000-0000A1270000}"/>
    <cellStyle name="Normal 2 2 2 7 4 4 2" xfId="26046" xr:uid="{00000000-0005-0000-0000-0000A2270000}"/>
    <cellStyle name="Normal 2 2 2 7 4 5" xfId="17900" xr:uid="{00000000-0005-0000-0000-0000A3270000}"/>
    <cellStyle name="Normal 2 2 2 7 5" xfId="3004" xr:uid="{00000000-0005-0000-0000-0000A4270000}"/>
    <cellStyle name="Normal 2 2 2 7 5 2" xfId="11150" xr:uid="{00000000-0005-0000-0000-0000A5270000}"/>
    <cellStyle name="Normal 2 2 2 7 5 2 2" xfId="27446" xr:uid="{00000000-0005-0000-0000-0000A6270000}"/>
    <cellStyle name="Normal 2 2 2 7 5 3" xfId="19300" xr:uid="{00000000-0005-0000-0000-0000A7270000}"/>
    <cellStyle name="Normal 2 2 2 7 6" xfId="5493" xr:uid="{00000000-0005-0000-0000-0000A8270000}"/>
    <cellStyle name="Normal 2 2 2 7 6 2" xfId="13639" xr:uid="{00000000-0005-0000-0000-0000A9270000}"/>
    <cellStyle name="Normal 2 2 2 7 6 2 2" xfId="29935" xr:uid="{00000000-0005-0000-0000-0000AA270000}"/>
    <cellStyle name="Normal 2 2 2 7 6 3" xfId="21789" xr:uid="{00000000-0005-0000-0000-0000AB270000}"/>
    <cellStyle name="Normal 2 2 2 7 7" xfId="8340" xr:uid="{00000000-0005-0000-0000-0000AC270000}"/>
    <cellStyle name="Normal 2 2 2 7 7 2" xfId="24636" xr:uid="{00000000-0005-0000-0000-0000AD270000}"/>
    <cellStyle name="Normal 2 2 2 7 8" xfId="16490" xr:uid="{00000000-0005-0000-0000-0000AE270000}"/>
    <cellStyle name="Normal 2 2 2 8" xfId="269" xr:uid="{00000000-0005-0000-0000-0000AF270000}"/>
    <cellStyle name="Normal 2 2 2 8 2" xfId="613" xr:uid="{00000000-0005-0000-0000-0000B0270000}"/>
    <cellStyle name="Normal 2 2 2 8 2 2" xfId="1319" xr:uid="{00000000-0005-0000-0000-0000B1270000}"/>
    <cellStyle name="Normal 2 2 2 8 2 2 2" xfId="2729" xr:uid="{00000000-0005-0000-0000-0000B2270000}"/>
    <cellStyle name="Normal 2 2 2 8 2 2 2 2" xfId="5201" xr:uid="{00000000-0005-0000-0000-0000B3270000}"/>
    <cellStyle name="Normal 2 2 2 8 2 2 2 2 2" xfId="13347" xr:uid="{00000000-0005-0000-0000-0000B4270000}"/>
    <cellStyle name="Normal 2 2 2 8 2 2 2 2 2 2" xfId="29643" xr:uid="{00000000-0005-0000-0000-0000B5270000}"/>
    <cellStyle name="Normal 2 2 2 8 2 2 2 2 3" xfId="21497" xr:uid="{00000000-0005-0000-0000-0000B6270000}"/>
    <cellStyle name="Normal 2 2 2 8 2 2 2 3" xfId="8028" xr:uid="{00000000-0005-0000-0000-0000B7270000}"/>
    <cellStyle name="Normal 2 2 2 8 2 2 2 3 2" xfId="16174" xr:uid="{00000000-0005-0000-0000-0000B8270000}"/>
    <cellStyle name="Normal 2 2 2 8 2 2 2 3 2 2" xfId="32470" xr:uid="{00000000-0005-0000-0000-0000B9270000}"/>
    <cellStyle name="Normal 2 2 2 8 2 2 2 3 3" xfId="24324" xr:uid="{00000000-0005-0000-0000-0000BA270000}"/>
    <cellStyle name="Normal 2 2 2 8 2 2 2 4" xfId="10875" xr:uid="{00000000-0005-0000-0000-0000BB270000}"/>
    <cellStyle name="Normal 2 2 2 8 2 2 2 4 2" xfId="27171" xr:uid="{00000000-0005-0000-0000-0000BC270000}"/>
    <cellStyle name="Normal 2 2 2 8 2 2 2 5" xfId="19025" xr:uid="{00000000-0005-0000-0000-0000BD270000}"/>
    <cellStyle name="Normal 2 2 2 8 2 2 3" xfId="3983" xr:uid="{00000000-0005-0000-0000-0000BE270000}"/>
    <cellStyle name="Normal 2 2 2 8 2 2 3 2" xfId="12129" xr:uid="{00000000-0005-0000-0000-0000BF270000}"/>
    <cellStyle name="Normal 2 2 2 8 2 2 3 2 2" xfId="28425" xr:uid="{00000000-0005-0000-0000-0000C0270000}"/>
    <cellStyle name="Normal 2 2 2 8 2 2 3 3" xfId="20279" xr:uid="{00000000-0005-0000-0000-0000C1270000}"/>
    <cellStyle name="Normal 2 2 2 8 2 2 4" xfId="6618" xr:uid="{00000000-0005-0000-0000-0000C2270000}"/>
    <cellStyle name="Normal 2 2 2 8 2 2 4 2" xfId="14764" xr:uid="{00000000-0005-0000-0000-0000C3270000}"/>
    <cellStyle name="Normal 2 2 2 8 2 2 4 2 2" xfId="31060" xr:uid="{00000000-0005-0000-0000-0000C4270000}"/>
    <cellStyle name="Normal 2 2 2 8 2 2 4 3" xfId="22914" xr:uid="{00000000-0005-0000-0000-0000C5270000}"/>
    <cellStyle name="Normal 2 2 2 8 2 2 5" xfId="9465" xr:uid="{00000000-0005-0000-0000-0000C6270000}"/>
    <cellStyle name="Normal 2 2 2 8 2 2 5 2" xfId="25761" xr:uid="{00000000-0005-0000-0000-0000C7270000}"/>
    <cellStyle name="Normal 2 2 2 8 2 2 6" xfId="17615" xr:uid="{00000000-0005-0000-0000-0000C8270000}"/>
    <cellStyle name="Normal 2 2 2 8 2 3" xfId="2024" xr:uid="{00000000-0005-0000-0000-0000C9270000}"/>
    <cellStyle name="Normal 2 2 2 8 2 3 2" xfId="4592" xr:uid="{00000000-0005-0000-0000-0000CA270000}"/>
    <cellStyle name="Normal 2 2 2 8 2 3 2 2" xfId="12738" xr:uid="{00000000-0005-0000-0000-0000CB270000}"/>
    <cellStyle name="Normal 2 2 2 8 2 3 2 2 2" xfId="29034" xr:uid="{00000000-0005-0000-0000-0000CC270000}"/>
    <cellStyle name="Normal 2 2 2 8 2 3 2 3" xfId="20888" xr:uid="{00000000-0005-0000-0000-0000CD270000}"/>
    <cellStyle name="Normal 2 2 2 8 2 3 3" xfId="7323" xr:uid="{00000000-0005-0000-0000-0000CE270000}"/>
    <cellStyle name="Normal 2 2 2 8 2 3 3 2" xfId="15469" xr:uid="{00000000-0005-0000-0000-0000CF270000}"/>
    <cellStyle name="Normal 2 2 2 8 2 3 3 2 2" xfId="31765" xr:uid="{00000000-0005-0000-0000-0000D0270000}"/>
    <cellStyle name="Normal 2 2 2 8 2 3 3 3" xfId="23619" xr:uid="{00000000-0005-0000-0000-0000D1270000}"/>
    <cellStyle name="Normal 2 2 2 8 2 3 4" xfId="10170" xr:uid="{00000000-0005-0000-0000-0000D2270000}"/>
    <cellStyle name="Normal 2 2 2 8 2 3 4 2" xfId="26466" xr:uid="{00000000-0005-0000-0000-0000D3270000}"/>
    <cellStyle name="Normal 2 2 2 8 2 3 5" xfId="18320" xr:uid="{00000000-0005-0000-0000-0000D4270000}"/>
    <cellStyle name="Normal 2 2 2 8 2 4" xfId="3374" xr:uid="{00000000-0005-0000-0000-0000D5270000}"/>
    <cellStyle name="Normal 2 2 2 8 2 4 2" xfId="11520" xr:uid="{00000000-0005-0000-0000-0000D6270000}"/>
    <cellStyle name="Normal 2 2 2 8 2 4 2 2" xfId="27816" xr:uid="{00000000-0005-0000-0000-0000D7270000}"/>
    <cellStyle name="Normal 2 2 2 8 2 4 3" xfId="19670" xr:uid="{00000000-0005-0000-0000-0000D8270000}"/>
    <cellStyle name="Normal 2 2 2 8 2 5" xfId="5913" xr:uid="{00000000-0005-0000-0000-0000D9270000}"/>
    <cellStyle name="Normal 2 2 2 8 2 5 2" xfId="14059" xr:uid="{00000000-0005-0000-0000-0000DA270000}"/>
    <cellStyle name="Normal 2 2 2 8 2 5 2 2" xfId="30355" xr:uid="{00000000-0005-0000-0000-0000DB270000}"/>
    <cellStyle name="Normal 2 2 2 8 2 5 3" xfId="22209" xr:uid="{00000000-0005-0000-0000-0000DC270000}"/>
    <cellStyle name="Normal 2 2 2 8 2 6" xfId="8760" xr:uid="{00000000-0005-0000-0000-0000DD270000}"/>
    <cellStyle name="Normal 2 2 2 8 2 6 2" xfId="25056" xr:uid="{00000000-0005-0000-0000-0000DE270000}"/>
    <cellStyle name="Normal 2 2 2 8 2 7" xfId="16910" xr:uid="{00000000-0005-0000-0000-0000DF270000}"/>
    <cellStyle name="Normal 2 2 2 8 3" xfId="975" xr:uid="{00000000-0005-0000-0000-0000E0270000}"/>
    <cellStyle name="Normal 2 2 2 8 3 2" xfId="2385" xr:uid="{00000000-0005-0000-0000-0000E1270000}"/>
    <cellStyle name="Normal 2 2 2 8 3 2 2" xfId="4905" xr:uid="{00000000-0005-0000-0000-0000E2270000}"/>
    <cellStyle name="Normal 2 2 2 8 3 2 2 2" xfId="13051" xr:uid="{00000000-0005-0000-0000-0000E3270000}"/>
    <cellStyle name="Normal 2 2 2 8 3 2 2 2 2" xfId="29347" xr:uid="{00000000-0005-0000-0000-0000E4270000}"/>
    <cellStyle name="Normal 2 2 2 8 3 2 2 3" xfId="21201" xr:uid="{00000000-0005-0000-0000-0000E5270000}"/>
    <cellStyle name="Normal 2 2 2 8 3 2 3" xfId="7684" xr:uid="{00000000-0005-0000-0000-0000E6270000}"/>
    <cellStyle name="Normal 2 2 2 8 3 2 3 2" xfId="15830" xr:uid="{00000000-0005-0000-0000-0000E7270000}"/>
    <cellStyle name="Normal 2 2 2 8 3 2 3 2 2" xfId="32126" xr:uid="{00000000-0005-0000-0000-0000E8270000}"/>
    <cellStyle name="Normal 2 2 2 8 3 2 3 3" xfId="23980" xr:uid="{00000000-0005-0000-0000-0000E9270000}"/>
    <cellStyle name="Normal 2 2 2 8 3 2 4" xfId="10531" xr:uid="{00000000-0005-0000-0000-0000EA270000}"/>
    <cellStyle name="Normal 2 2 2 8 3 2 4 2" xfId="26827" xr:uid="{00000000-0005-0000-0000-0000EB270000}"/>
    <cellStyle name="Normal 2 2 2 8 3 2 5" xfId="18681" xr:uid="{00000000-0005-0000-0000-0000EC270000}"/>
    <cellStyle name="Normal 2 2 2 8 3 3" xfId="3687" xr:uid="{00000000-0005-0000-0000-0000ED270000}"/>
    <cellStyle name="Normal 2 2 2 8 3 3 2" xfId="11833" xr:uid="{00000000-0005-0000-0000-0000EE270000}"/>
    <cellStyle name="Normal 2 2 2 8 3 3 2 2" xfId="28129" xr:uid="{00000000-0005-0000-0000-0000EF270000}"/>
    <cellStyle name="Normal 2 2 2 8 3 3 3" xfId="19983" xr:uid="{00000000-0005-0000-0000-0000F0270000}"/>
    <cellStyle name="Normal 2 2 2 8 3 4" xfId="6274" xr:uid="{00000000-0005-0000-0000-0000F1270000}"/>
    <cellStyle name="Normal 2 2 2 8 3 4 2" xfId="14420" xr:uid="{00000000-0005-0000-0000-0000F2270000}"/>
    <cellStyle name="Normal 2 2 2 8 3 4 2 2" xfId="30716" xr:uid="{00000000-0005-0000-0000-0000F3270000}"/>
    <cellStyle name="Normal 2 2 2 8 3 4 3" xfId="22570" xr:uid="{00000000-0005-0000-0000-0000F4270000}"/>
    <cellStyle name="Normal 2 2 2 8 3 5" xfId="9121" xr:uid="{00000000-0005-0000-0000-0000F5270000}"/>
    <cellStyle name="Normal 2 2 2 8 3 5 2" xfId="25417" xr:uid="{00000000-0005-0000-0000-0000F6270000}"/>
    <cellStyle name="Normal 2 2 2 8 3 6" xfId="17271" xr:uid="{00000000-0005-0000-0000-0000F7270000}"/>
    <cellStyle name="Normal 2 2 2 8 4" xfId="1680" xr:uid="{00000000-0005-0000-0000-0000F8270000}"/>
    <cellStyle name="Normal 2 2 2 8 4 2" xfId="4296" xr:uid="{00000000-0005-0000-0000-0000F9270000}"/>
    <cellStyle name="Normal 2 2 2 8 4 2 2" xfId="12442" xr:uid="{00000000-0005-0000-0000-0000FA270000}"/>
    <cellStyle name="Normal 2 2 2 8 4 2 2 2" xfId="28738" xr:uid="{00000000-0005-0000-0000-0000FB270000}"/>
    <cellStyle name="Normal 2 2 2 8 4 2 3" xfId="20592" xr:uid="{00000000-0005-0000-0000-0000FC270000}"/>
    <cellStyle name="Normal 2 2 2 8 4 3" xfId="6979" xr:uid="{00000000-0005-0000-0000-0000FD270000}"/>
    <cellStyle name="Normal 2 2 2 8 4 3 2" xfId="15125" xr:uid="{00000000-0005-0000-0000-0000FE270000}"/>
    <cellStyle name="Normal 2 2 2 8 4 3 2 2" xfId="31421" xr:uid="{00000000-0005-0000-0000-0000FF270000}"/>
    <cellStyle name="Normal 2 2 2 8 4 3 3" xfId="23275" xr:uid="{00000000-0005-0000-0000-000000280000}"/>
    <cellStyle name="Normal 2 2 2 8 4 4" xfId="9826" xr:uid="{00000000-0005-0000-0000-000001280000}"/>
    <cellStyle name="Normal 2 2 2 8 4 4 2" xfId="26122" xr:uid="{00000000-0005-0000-0000-000002280000}"/>
    <cellStyle name="Normal 2 2 2 8 4 5" xfId="17976" xr:uid="{00000000-0005-0000-0000-000003280000}"/>
    <cellStyle name="Normal 2 2 2 8 5" xfId="3078" xr:uid="{00000000-0005-0000-0000-000004280000}"/>
    <cellStyle name="Normal 2 2 2 8 5 2" xfId="11224" xr:uid="{00000000-0005-0000-0000-000005280000}"/>
    <cellStyle name="Normal 2 2 2 8 5 2 2" xfId="27520" xr:uid="{00000000-0005-0000-0000-000006280000}"/>
    <cellStyle name="Normal 2 2 2 8 5 3" xfId="19374" xr:uid="{00000000-0005-0000-0000-000007280000}"/>
    <cellStyle name="Normal 2 2 2 8 6" xfId="5569" xr:uid="{00000000-0005-0000-0000-000008280000}"/>
    <cellStyle name="Normal 2 2 2 8 6 2" xfId="13715" xr:uid="{00000000-0005-0000-0000-000009280000}"/>
    <cellStyle name="Normal 2 2 2 8 6 2 2" xfId="30011" xr:uid="{00000000-0005-0000-0000-00000A280000}"/>
    <cellStyle name="Normal 2 2 2 8 6 3" xfId="21865" xr:uid="{00000000-0005-0000-0000-00000B280000}"/>
    <cellStyle name="Normal 2 2 2 8 7" xfId="8416" xr:uid="{00000000-0005-0000-0000-00000C280000}"/>
    <cellStyle name="Normal 2 2 2 8 7 2" xfId="24712" xr:uid="{00000000-0005-0000-0000-00000D280000}"/>
    <cellStyle name="Normal 2 2 2 8 8" xfId="16566" xr:uid="{00000000-0005-0000-0000-00000E280000}"/>
    <cellStyle name="Normal 2 2 2 9" xfId="359" xr:uid="{00000000-0005-0000-0000-00000F280000}"/>
    <cellStyle name="Normal 2 2 2 9 2" xfId="1065" xr:uid="{00000000-0005-0000-0000-000010280000}"/>
    <cellStyle name="Normal 2 2 2 9 2 2" xfId="2475" xr:uid="{00000000-0005-0000-0000-000011280000}"/>
    <cellStyle name="Normal 2 2 2 9 2 2 2" xfId="4979" xr:uid="{00000000-0005-0000-0000-000012280000}"/>
    <cellStyle name="Normal 2 2 2 9 2 2 2 2" xfId="13125" xr:uid="{00000000-0005-0000-0000-000013280000}"/>
    <cellStyle name="Normal 2 2 2 9 2 2 2 2 2" xfId="29421" xr:uid="{00000000-0005-0000-0000-000014280000}"/>
    <cellStyle name="Normal 2 2 2 9 2 2 2 3" xfId="21275" xr:uid="{00000000-0005-0000-0000-000015280000}"/>
    <cellStyle name="Normal 2 2 2 9 2 2 3" xfId="7774" xr:uid="{00000000-0005-0000-0000-000016280000}"/>
    <cellStyle name="Normal 2 2 2 9 2 2 3 2" xfId="15920" xr:uid="{00000000-0005-0000-0000-000017280000}"/>
    <cellStyle name="Normal 2 2 2 9 2 2 3 2 2" xfId="32216" xr:uid="{00000000-0005-0000-0000-000018280000}"/>
    <cellStyle name="Normal 2 2 2 9 2 2 3 3" xfId="24070" xr:uid="{00000000-0005-0000-0000-000019280000}"/>
    <cellStyle name="Normal 2 2 2 9 2 2 4" xfId="10621" xr:uid="{00000000-0005-0000-0000-00001A280000}"/>
    <cellStyle name="Normal 2 2 2 9 2 2 4 2" xfId="26917" xr:uid="{00000000-0005-0000-0000-00001B280000}"/>
    <cellStyle name="Normal 2 2 2 9 2 2 5" xfId="18771" xr:uid="{00000000-0005-0000-0000-00001C280000}"/>
    <cellStyle name="Normal 2 2 2 9 2 3" xfId="3761" xr:uid="{00000000-0005-0000-0000-00001D280000}"/>
    <cellStyle name="Normal 2 2 2 9 2 3 2" xfId="11907" xr:uid="{00000000-0005-0000-0000-00001E280000}"/>
    <cellStyle name="Normal 2 2 2 9 2 3 2 2" xfId="28203" xr:uid="{00000000-0005-0000-0000-00001F280000}"/>
    <cellStyle name="Normal 2 2 2 9 2 3 3" xfId="20057" xr:uid="{00000000-0005-0000-0000-000020280000}"/>
    <cellStyle name="Normal 2 2 2 9 2 4" xfId="6364" xr:uid="{00000000-0005-0000-0000-000021280000}"/>
    <cellStyle name="Normal 2 2 2 9 2 4 2" xfId="14510" xr:uid="{00000000-0005-0000-0000-000022280000}"/>
    <cellStyle name="Normal 2 2 2 9 2 4 2 2" xfId="30806" xr:uid="{00000000-0005-0000-0000-000023280000}"/>
    <cellStyle name="Normal 2 2 2 9 2 4 3" xfId="22660" xr:uid="{00000000-0005-0000-0000-000024280000}"/>
    <cellStyle name="Normal 2 2 2 9 2 5" xfId="9211" xr:uid="{00000000-0005-0000-0000-000025280000}"/>
    <cellStyle name="Normal 2 2 2 9 2 5 2" xfId="25507" xr:uid="{00000000-0005-0000-0000-000026280000}"/>
    <cellStyle name="Normal 2 2 2 9 2 6" xfId="17361" xr:uid="{00000000-0005-0000-0000-000027280000}"/>
    <cellStyle name="Normal 2 2 2 9 3" xfId="1770" xr:uid="{00000000-0005-0000-0000-000028280000}"/>
    <cellStyle name="Normal 2 2 2 9 3 2" xfId="4370" xr:uid="{00000000-0005-0000-0000-000029280000}"/>
    <cellStyle name="Normal 2 2 2 9 3 2 2" xfId="12516" xr:uid="{00000000-0005-0000-0000-00002A280000}"/>
    <cellStyle name="Normal 2 2 2 9 3 2 2 2" xfId="28812" xr:uid="{00000000-0005-0000-0000-00002B280000}"/>
    <cellStyle name="Normal 2 2 2 9 3 2 3" xfId="20666" xr:uid="{00000000-0005-0000-0000-00002C280000}"/>
    <cellStyle name="Normal 2 2 2 9 3 3" xfId="7069" xr:uid="{00000000-0005-0000-0000-00002D280000}"/>
    <cellStyle name="Normal 2 2 2 9 3 3 2" xfId="15215" xr:uid="{00000000-0005-0000-0000-00002E280000}"/>
    <cellStyle name="Normal 2 2 2 9 3 3 2 2" xfId="31511" xr:uid="{00000000-0005-0000-0000-00002F280000}"/>
    <cellStyle name="Normal 2 2 2 9 3 3 3" xfId="23365" xr:uid="{00000000-0005-0000-0000-000030280000}"/>
    <cellStyle name="Normal 2 2 2 9 3 4" xfId="9916" xr:uid="{00000000-0005-0000-0000-000031280000}"/>
    <cellStyle name="Normal 2 2 2 9 3 4 2" xfId="26212" xr:uid="{00000000-0005-0000-0000-000032280000}"/>
    <cellStyle name="Normal 2 2 2 9 3 5" xfId="18066" xr:uid="{00000000-0005-0000-0000-000033280000}"/>
    <cellStyle name="Normal 2 2 2 9 4" xfId="3152" xr:uid="{00000000-0005-0000-0000-000034280000}"/>
    <cellStyle name="Normal 2 2 2 9 4 2" xfId="11298" xr:uid="{00000000-0005-0000-0000-000035280000}"/>
    <cellStyle name="Normal 2 2 2 9 4 2 2" xfId="27594" xr:uid="{00000000-0005-0000-0000-000036280000}"/>
    <cellStyle name="Normal 2 2 2 9 4 3" xfId="19448" xr:uid="{00000000-0005-0000-0000-000037280000}"/>
    <cellStyle name="Normal 2 2 2 9 5" xfId="5659" xr:uid="{00000000-0005-0000-0000-000038280000}"/>
    <cellStyle name="Normal 2 2 2 9 5 2" xfId="13805" xr:uid="{00000000-0005-0000-0000-000039280000}"/>
    <cellStyle name="Normal 2 2 2 9 5 2 2" xfId="30101" xr:uid="{00000000-0005-0000-0000-00003A280000}"/>
    <cellStyle name="Normal 2 2 2 9 5 3" xfId="21955" xr:uid="{00000000-0005-0000-0000-00003B280000}"/>
    <cellStyle name="Normal 2 2 2 9 6" xfId="8506" xr:uid="{00000000-0005-0000-0000-00003C280000}"/>
    <cellStyle name="Normal 2 2 2 9 6 2" xfId="24802" xr:uid="{00000000-0005-0000-0000-00003D280000}"/>
    <cellStyle name="Normal 2 2 2 9 7" xfId="16656" xr:uid="{00000000-0005-0000-0000-00003E280000}"/>
    <cellStyle name="Normal 2 2 3" xfId="19" xr:uid="{00000000-0005-0000-0000-00003F280000}"/>
    <cellStyle name="Normal 2 2 3 10" xfId="2860" xr:uid="{00000000-0005-0000-0000-000040280000}"/>
    <cellStyle name="Normal 2 2 3 10 2" xfId="11006" xr:uid="{00000000-0005-0000-0000-000041280000}"/>
    <cellStyle name="Normal 2 2 3 10 2 2" xfId="27302" xr:uid="{00000000-0005-0000-0000-000042280000}"/>
    <cellStyle name="Normal 2 2 3 10 3" xfId="19156" xr:uid="{00000000-0005-0000-0000-000043280000}"/>
    <cellStyle name="Normal 2 2 3 11" xfId="5319" xr:uid="{00000000-0005-0000-0000-000044280000}"/>
    <cellStyle name="Normal 2 2 3 11 2" xfId="13465" xr:uid="{00000000-0005-0000-0000-000045280000}"/>
    <cellStyle name="Normal 2 2 3 11 2 2" xfId="29761" xr:uid="{00000000-0005-0000-0000-000046280000}"/>
    <cellStyle name="Normal 2 2 3 11 3" xfId="21615" xr:uid="{00000000-0005-0000-0000-000047280000}"/>
    <cellStyle name="Normal 2 2 3 12" xfId="8166" xr:uid="{00000000-0005-0000-0000-000048280000}"/>
    <cellStyle name="Normal 2 2 3 12 2" xfId="24462" xr:uid="{00000000-0005-0000-0000-000049280000}"/>
    <cellStyle name="Normal 2 2 3 13" xfId="16316" xr:uid="{00000000-0005-0000-0000-00004A280000}"/>
    <cellStyle name="Normal 2 2 3 2" xfId="41" xr:uid="{00000000-0005-0000-0000-00004B280000}"/>
    <cellStyle name="Normal 2 2 3 2 10" xfId="5341" xr:uid="{00000000-0005-0000-0000-00004C280000}"/>
    <cellStyle name="Normal 2 2 3 2 10 2" xfId="13487" xr:uid="{00000000-0005-0000-0000-00004D280000}"/>
    <cellStyle name="Normal 2 2 3 2 10 2 2" xfId="29783" xr:uid="{00000000-0005-0000-0000-00004E280000}"/>
    <cellStyle name="Normal 2 2 3 2 10 3" xfId="21637" xr:uid="{00000000-0005-0000-0000-00004F280000}"/>
    <cellStyle name="Normal 2 2 3 2 11" xfId="8188" xr:uid="{00000000-0005-0000-0000-000050280000}"/>
    <cellStyle name="Normal 2 2 3 2 11 2" xfId="24484" xr:uid="{00000000-0005-0000-0000-000051280000}"/>
    <cellStyle name="Normal 2 2 3 2 12" xfId="16338" xr:uid="{00000000-0005-0000-0000-000052280000}"/>
    <cellStyle name="Normal 2 2 3 2 2" xfId="85" xr:uid="{00000000-0005-0000-0000-000053280000}"/>
    <cellStyle name="Normal 2 2 3 2 2 10" xfId="8232" xr:uid="{00000000-0005-0000-0000-000054280000}"/>
    <cellStyle name="Normal 2 2 3 2 2 10 2" xfId="24528" xr:uid="{00000000-0005-0000-0000-000055280000}"/>
    <cellStyle name="Normal 2 2 3 2 2 11" xfId="16382" xr:uid="{00000000-0005-0000-0000-000056280000}"/>
    <cellStyle name="Normal 2 2 3 2 2 2" xfId="175" xr:uid="{00000000-0005-0000-0000-000057280000}"/>
    <cellStyle name="Normal 2 2 3 2 2 2 2" xfId="519" xr:uid="{00000000-0005-0000-0000-000058280000}"/>
    <cellStyle name="Normal 2 2 3 2 2 2 2 2" xfId="1225" xr:uid="{00000000-0005-0000-0000-000059280000}"/>
    <cellStyle name="Normal 2 2 3 2 2 2 2 2 2" xfId="2635" xr:uid="{00000000-0005-0000-0000-00005A280000}"/>
    <cellStyle name="Normal 2 2 3 2 2 2 2 2 2 2" xfId="5111" xr:uid="{00000000-0005-0000-0000-00005B280000}"/>
    <cellStyle name="Normal 2 2 3 2 2 2 2 2 2 2 2" xfId="13257" xr:uid="{00000000-0005-0000-0000-00005C280000}"/>
    <cellStyle name="Normal 2 2 3 2 2 2 2 2 2 2 2 2" xfId="29553" xr:uid="{00000000-0005-0000-0000-00005D280000}"/>
    <cellStyle name="Normal 2 2 3 2 2 2 2 2 2 2 3" xfId="21407" xr:uid="{00000000-0005-0000-0000-00005E280000}"/>
    <cellStyle name="Normal 2 2 3 2 2 2 2 2 2 3" xfId="7934" xr:uid="{00000000-0005-0000-0000-00005F280000}"/>
    <cellStyle name="Normal 2 2 3 2 2 2 2 2 2 3 2" xfId="16080" xr:uid="{00000000-0005-0000-0000-000060280000}"/>
    <cellStyle name="Normal 2 2 3 2 2 2 2 2 2 3 2 2" xfId="32376" xr:uid="{00000000-0005-0000-0000-000061280000}"/>
    <cellStyle name="Normal 2 2 3 2 2 2 2 2 2 3 3" xfId="24230" xr:uid="{00000000-0005-0000-0000-000062280000}"/>
    <cellStyle name="Normal 2 2 3 2 2 2 2 2 2 4" xfId="10781" xr:uid="{00000000-0005-0000-0000-000063280000}"/>
    <cellStyle name="Normal 2 2 3 2 2 2 2 2 2 4 2" xfId="27077" xr:uid="{00000000-0005-0000-0000-000064280000}"/>
    <cellStyle name="Normal 2 2 3 2 2 2 2 2 2 5" xfId="18931" xr:uid="{00000000-0005-0000-0000-000065280000}"/>
    <cellStyle name="Normal 2 2 3 2 2 2 2 2 3" xfId="3893" xr:uid="{00000000-0005-0000-0000-000066280000}"/>
    <cellStyle name="Normal 2 2 3 2 2 2 2 2 3 2" xfId="12039" xr:uid="{00000000-0005-0000-0000-000067280000}"/>
    <cellStyle name="Normal 2 2 3 2 2 2 2 2 3 2 2" xfId="28335" xr:uid="{00000000-0005-0000-0000-000068280000}"/>
    <cellStyle name="Normal 2 2 3 2 2 2 2 2 3 3" xfId="20189" xr:uid="{00000000-0005-0000-0000-000069280000}"/>
    <cellStyle name="Normal 2 2 3 2 2 2 2 2 4" xfId="6524" xr:uid="{00000000-0005-0000-0000-00006A280000}"/>
    <cellStyle name="Normal 2 2 3 2 2 2 2 2 4 2" xfId="14670" xr:uid="{00000000-0005-0000-0000-00006B280000}"/>
    <cellStyle name="Normal 2 2 3 2 2 2 2 2 4 2 2" xfId="30966" xr:uid="{00000000-0005-0000-0000-00006C280000}"/>
    <cellStyle name="Normal 2 2 3 2 2 2 2 2 4 3" xfId="22820" xr:uid="{00000000-0005-0000-0000-00006D280000}"/>
    <cellStyle name="Normal 2 2 3 2 2 2 2 2 5" xfId="9371" xr:uid="{00000000-0005-0000-0000-00006E280000}"/>
    <cellStyle name="Normal 2 2 3 2 2 2 2 2 5 2" xfId="25667" xr:uid="{00000000-0005-0000-0000-00006F280000}"/>
    <cellStyle name="Normal 2 2 3 2 2 2 2 2 6" xfId="17521" xr:uid="{00000000-0005-0000-0000-000070280000}"/>
    <cellStyle name="Normal 2 2 3 2 2 2 2 3" xfId="1930" xr:uid="{00000000-0005-0000-0000-000071280000}"/>
    <cellStyle name="Normal 2 2 3 2 2 2 2 3 2" xfId="4502" xr:uid="{00000000-0005-0000-0000-000072280000}"/>
    <cellStyle name="Normal 2 2 3 2 2 2 2 3 2 2" xfId="12648" xr:uid="{00000000-0005-0000-0000-000073280000}"/>
    <cellStyle name="Normal 2 2 3 2 2 2 2 3 2 2 2" xfId="28944" xr:uid="{00000000-0005-0000-0000-000074280000}"/>
    <cellStyle name="Normal 2 2 3 2 2 2 2 3 2 3" xfId="20798" xr:uid="{00000000-0005-0000-0000-000075280000}"/>
    <cellStyle name="Normal 2 2 3 2 2 2 2 3 3" xfId="7229" xr:uid="{00000000-0005-0000-0000-000076280000}"/>
    <cellStyle name="Normal 2 2 3 2 2 2 2 3 3 2" xfId="15375" xr:uid="{00000000-0005-0000-0000-000077280000}"/>
    <cellStyle name="Normal 2 2 3 2 2 2 2 3 3 2 2" xfId="31671" xr:uid="{00000000-0005-0000-0000-000078280000}"/>
    <cellStyle name="Normal 2 2 3 2 2 2 2 3 3 3" xfId="23525" xr:uid="{00000000-0005-0000-0000-000079280000}"/>
    <cellStyle name="Normal 2 2 3 2 2 2 2 3 4" xfId="10076" xr:uid="{00000000-0005-0000-0000-00007A280000}"/>
    <cellStyle name="Normal 2 2 3 2 2 2 2 3 4 2" xfId="26372" xr:uid="{00000000-0005-0000-0000-00007B280000}"/>
    <cellStyle name="Normal 2 2 3 2 2 2 2 3 5" xfId="18226" xr:uid="{00000000-0005-0000-0000-00007C280000}"/>
    <cellStyle name="Normal 2 2 3 2 2 2 2 4" xfId="3284" xr:uid="{00000000-0005-0000-0000-00007D280000}"/>
    <cellStyle name="Normal 2 2 3 2 2 2 2 4 2" xfId="11430" xr:uid="{00000000-0005-0000-0000-00007E280000}"/>
    <cellStyle name="Normal 2 2 3 2 2 2 2 4 2 2" xfId="27726" xr:uid="{00000000-0005-0000-0000-00007F280000}"/>
    <cellStyle name="Normal 2 2 3 2 2 2 2 4 3" xfId="19580" xr:uid="{00000000-0005-0000-0000-000080280000}"/>
    <cellStyle name="Normal 2 2 3 2 2 2 2 5" xfId="5819" xr:uid="{00000000-0005-0000-0000-000081280000}"/>
    <cellStyle name="Normal 2 2 3 2 2 2 2 5 2" xfId="13965" xr:uid="{00000000-0005-0000-0000-000082280000}"/>
    <cellStyle name="Normal 2 2 3 2 2 2 2 5 2 2" xfId="30261" xr:uid="{00000000-0005-0000-0000-000083280000}"/>
    <cellStyle name="Normal 2 2 3 2 2 2 2 5 3" xfId="22115" xr:uid="{00000000-0005-0000-0000-000084280000}"/>
    <cellStyle name="Normal 2 2 3 2 2 2 2 6" xfId="8666" xr:uid="{00000000-0005-0000-0000-000085280000}"/>
    <cellStyle name="Normal 2 2 3 2 2 2 2 6 2" xfId="24962" xr:uid="{00000000-0005-0000-0000-000086280000}"/>
    <cellStyle name="Normal 2 2 3 2 2 2 2 7" xfId="16816" xr:uid="{00000000-0005-0000-0000-000087280000}"/>
    <cellStyle name="Normal 2 2 3 2 2 2 3" xfId="881" xr:uid="{00000000-0005-0000-0000-000088280000}"/>
    <cellStyle name="Normal 2 2 3 2 2 2 3 2" xfId="2291" xr:uid="{00000000-0005-0000-0000-000089280000}"/>
    <cellStyle name="Normal 2 2 3 2 2 2 3 2 2" xfId="4815" xr:uid="{00000000-0005-0000-0000-00008A280000}"/>
    <cellStyle name="Normal 2 2 3 2 2 2 3 2 2 2" xfId="12961" xr:uid="{00000000-0005-0000-0000-00008B280000}"/>
    <cellStyle name="Normal 2 2 3 2 2 2 3 2 2 2 2" xfId="29257" xr:uid="{00000000-0005-0000-0000-00008C280000}"/>
    <cellStyle name="Normal 2 2 3 2 2 2 3 2 2 3" xfId="21111" xr:uid="{00000000-0005-0000-0000-00008D280000}"/>
    <cellStyle name="Normal 2 2 3 2 2 2 3 2 3" xfId="7590" xr:uid="{00000000-0005-0000-0000-00008E280000}"/>
    <cellStyle name="Normal 2 2 3 2 2 2 3 2 3 2" xfId="15736" xr:uid="{00000000-0005-0000-0000-00008F280000}"/>
    <cellStyle name="Normal 2 2 3 2 2 2 3 2 3 2 2" xfId="32032" xr:uid="{00000000-0005-0000-0000-000090280000}"/>
    <cellStyle name="Normal 2 2 3 2 2 2 3 2 3 3" xfId="23886" xr:uid="{00000000-0005-0000-0000-000091280000}"/>
    <cellStyle name="Normal 2 2 3 2 2 2 3 2 4" xfId="10437" xr:uid="{00000000-0005-0000-0000-000092280000}"/>
    <cellStyle name="Normal 2 2 3 2 2 2 3 2 4 2" xfId="26733" xr:uid="{00000000-0005-0000-0000-000093280000}"/>
    <cellStyle name="Normal 2 2 3 2 2 2 3 2 5" xfId="18587" xr:uid="{00000000-0005-0000-0000-000094280000}"/>
    <cellStyle name="Normal 2 2 3 2 2 2 3 3" xfId="3597" xr:uid="{00000000-0005-0000-0000-000095280000}"/>
    <cellStyle name="Normal 2 2 3 2 2 2 3 3 2" xfId="11743" xr:uid="{00000000-0005-0000-0000-000096280000}"/>
    <cellStyle name="Normal 2 2 3 2 2 2 3 3 2 2" xfId="28039" xr:uid="{00000000-0005-0000-0000-000097280000}"/>
    <cellStyle name="Normal 2 2 3 2 2 2 3 3 3" xfId="19893" xr:uid="{00000000-0005-0000-0000-000098280000}"/>
    <cellStyle name="Normal 2 2 3 2 2 2 3 4" xfId="6180" xr:uid="{00000000-0005-0000-0000-000099280000}"/>
    <cellStyle name="Normal 2 2 3 2 2 2 3 4 2" xfId="14326" xr:uid="{00000000-0005-0000-0000-00009A280000}"/>
    <cellStyle name="Normal 2 2 3 2 2 2 3 4 2 2" xfId="30622" xr:uid="{00000000-0005-0000-0000-00009B280000}"/>
    <cellStyle name="Normal 2 2 3 2 2 2 3 4 3" xfId="22476" xr:uid="{00000000-0005-0000-0000-00009C280000}"/>
    <cellStyle name="Normal 2 2 3 2 2 2 3 5" xfId="9027" xr:uid="{00000000-0005-0000-0000-00009D280000}"/>
    <cellStyle name="Normal 2 2 3 2 2 2 3 5 2" xfId="25323" xr:uid="{00000000-0005-0000-0000-00009E280000}"/>
    <cellStyle name="Normal 2 2 3 2 2 2 3 6" xfId="17177" xr:uid="{00000000-0005-0000-0000-00009F280000}"/>
    <cellStyle name="Normal 2 2 3 2 2 2 4" xfId="1586" xr:uid="{00000000-0005-0000-0000-0000A0280000}"/>
    <cellStyle name="Normal 2 2 3 2 2 2 4 2" xfId="4206" xr:uid="{00000000-0005-0000-0000-0000A1280000}"/>
    <cellStyle name="Normal 2 2 3 2 2 2 4 2 2" xfId="12352" xr:uid="{00000000-0005-0000-0000-0000A2280000}"/>
    <cellStyle name="Normal 2 2 3 2 2 2 4 2 2 2" xfId="28648" xr:uid="{00000000-0005-0000-0000-0000A3280000}"/>
    <cellStyle name="Normal 2 2 3 2 2 2 4 2 3" xfId="20502" xr:uid="{00000000-0005-0000-0000-0000A4280000}"/>
    <cellStyle name="Normal 2 2 3 2 2 2 4 3" xfId="6885" xr:uid="{00000000-0005-0000-0000-0000A5280000}"/>
    <cellStyle name="Normal 2 2 3 2 2 2 4 3 2" xfId="15031" xr:uid="{00000000-0005-0000-0000-0000A6280000}"/>
    <cellStyle name="Normal 2 2 3 2 2 2 4 3 2 2" xfId="31327" xr:uid="{00000000-0005-0000-0000-0000A7280000}"/>
    <cellStyle name="Normal 2 2 3 2 2 2 4 3 3" xfId="23181" xr:uid="{00000000-0005-0000-0000-0000A8280000}"/>
    <cellStyle name="Normal 2 2 3 2 2 2 4 4" xfId="9732" xr:uid="{00000000-0005-0000-0000-0000A9280000}"/>
    <cellStyle name="Normal 2 2 3 2 2 2 4 4 2" xfId="26028" xr:uid="{00000000-0005-0000-0000-0000AA280000}"/>
    <cellStyle name="Normal 2 2 3 2 2 2 4 5" xfId="17882" xr:uid="{00000000-0005-0000-0000-0000AB280000}"/>
    <cellStyle name="Normal 2 2 3 2 2 2 5" xfId="2988" xr:uid="{00000000-0005-0000-0000-0000AC280000}"/>
    <cellStyle name="Normal 2 2 3 2 2 2 5 2" xfId="11134" xr:uid="{00000000-0005-0000-0000-0000AD280000}"/>
    <cellStyle name="Normal 2 2 3 2 2 2 5 2 2" xfId="27430" xr:uid="{00000000-0005-0000-0000-0000AE280000}"/>
    <cellStyle name="Normal 2 2 3 2 2 2 5 3" xfId="19284" xr:uid="{00000000-0005-0000-0000-0000AF280000}"/>
    <cellStyle name="Normal 2 2 3 2 2 2 6" xfId="5475" xr:uid="{00000000-0005-0000-0000-0000B0280000}"/>
    <cellStyle name="Normal 2 2 3 2 2 2 6 2" xfId="13621" xr:uid="{00000000-0005-0000-0000-0000B1280000}"/>
    <cellStyle name="Normal 2 2 3 2 2 2 6 2 2" xfId="29917" xr:uid="{00000000-0005-0000-0000-0000B2280000}"/>
    <cellStyle name="Normal 2 2 3 2 2 2 6 3" xfId="21771" xr:uid="{00000000-0005-0000-0000-0000B3280000}"/>
    <cellStyle name="Normal 2 2 3 2 2 2 7" xfId="8322" xr:uid="{00000000-0005-0000-0000-0000B4280000}"/>
    <cellStyle name="Normal 2 2 3 2 2 2 7 2" xfId="24618" xr:uid="{00000000-0005-0000-0000-0000B5280000}"/>
    <cellStyle name="Normal 2 2 3 2 2 2 8" xfId="16472" xr:uid="{00000000-0005-0000-0000-0000B6280000}"/>
    <cellStyle name="Normal 2 2 3 2 2 3" xfId="251" xr:uid="{00000000-0005-0000-0000-0000B7280000}"/>
    <cellStyle name="Normal 2 2 3 2 2 3 2" xfId="595" xr:uid="{00000000-0005-0000-0000-0000B8280000}"/>
    <cellStyle name="Normal 2 2 3 2 2 3 2 2" xfId="1301" xr:uid="{00000000-0005-0000-0000-0000B9280000}"/>
    <cellStyle name="Normal 2 2 3 2 2 3 2 2 2" xfId="2711" xr:uid="{00000000-0005-0000-0000-0000BA280000}"/>
    <cellStyle name="Normal 2 2 3 2 2 3 2 2 2 2" xfId="5185" xr:uid="{00000000-0005-0000-0000-0000BB280000}"/>
    <cellStyle name="Normal 2 2 3 2 2 3 2 2 2 2 2" xfId="13331" xr:uid="{00000000-0005-0000-0000-0000BC280000}"/>
    <cellStyle name="Normal 2 2 3 2 2 3 2 2 2 2 2 2" xfId="29627" xr:uid="{00000000-0005-0000-0000-0000BD280000}"/>
    <cellStyle name="Normal 2 2 3 2 2 3 2 2 2 2 3" xfId="21481" xr:uid="{00000000-0005-0000-0000-0000BE280000}"/>
    <cellStyle name="Normal 2 2 3 2 2 3 2 2 2 3" xfId="8010" xr:uid="{00000000-0005-0000-0000-0000BF280000}"/>
    <cellStyle name="Normal 2 2 3 2 2 3 2 2 2 3 2" xfId="16156" xr:uid="{00000000-0005-0000-0000-0000C0280000}"/>
    <cellStyle name="Normal 2 2 3 2 2 3 2 2 2 3 2 2" xfId="32452" xr:uid="{00000000-0005-0000-0000-0000C1280000}"/>
    <cellStyle name="Normal 2 2 3 2 2 3 2 2 2 3 3" xfId="24306" xr:uid="{00000000-0005-0000-0000-0000C2280000}"/>
    <cellStyle name="Normal 2 2 3 2 2 3 2 2 2 4" xfId="10857" xr:uid="{00000000-0005-0000-0000-0000C3280000}"/>
    <cellStyle name="Normal 2 2 3 2 2 3 2 2 2 4 2" xfId="27153" xr:uid="{00000000-0005-0000-0000-0000C4280000}"/>
    <cellStyle name="Normal 2 2 3 2 2 3 2 2 2 5" xfId="19007" xr:uid="{00000000-0005-0000-0000-0000C5280000}"/>
    <cellStyle name="Normal 2 2 3 2 2 3 2 2 3" xfId="3967" xr:uid="{00000000-0005-0000-0000-0000C6280000}"/>
    <cellStyle name="Normal 2 2 3 2 2 3 2 2 3 2" xfId="12113" xr:uid="{00000000-0005-0000-0000-0000C7280000}"/>
    <cellStyle name="Normal 2 2 3 2 2 3 2 2 3 2 2" xfId="28409" xr:uid="{00000000-0005-0000-0000-0000C8280000}"/>
    <cellStyle name="Normal 2 2 3 2 2 3 2 2 3 3" xfId="20263" xr:uid="{00000000-0005-0000-0000-0000C9280000}"/>
    <cellStyle name="Normal 2 2 3 2 2 3 2 2 4" xfId="6600" xr:uid="{00000000-0005-0000-0000-0000CA280000}"/>
    <cellStyle name="Normal 2 2 3 2 2 3 2 2 4 2" xfId="14746" xr:uid="{00000000-0005-0000-0000-0000CB280000}"/>
    <cellStyle name="Normal 2 2 3 2 2 3 2 2 4 2 2" xfId="31042" xr:uid="{00000000-0005-0000-0000-0000CC280000}"/>
    <cellStyle name="Normal 2 2 3 2 2 3 2 2 4 3" xfId="22896" xr:uid="{00000000-0005-0000-0000-0000CD280000}"/>
    <cellStyle name="Normal 2 2 3 2 2 3 2 2 5" xfId="9447" xr:uid="{00000000-0005-0000-0000-0000CE280000}"/>
    <cellStyle name="Normal 2 2 3 2 2 3 2 2 5 2" xfId="25743" xr:uid="{00000000-0005-0000-0000-0000CF280000}"/>
    <cellStyle name="Normal 2 2 3 2 2 3 2 2 6" xfId="17597" xr:uid="{00000000-0005-0000-0000-0000D0280000}"/>
    <cellStyle name="Normal 2 2 3 2 2 3 2 3" xfId="2006" xr:uid="{00000000-0005-0000-0000-0000D1280000}"/>
    <cellStyle name="Normal 2 2 3 2 2 3 2 3 2" xfId="4576" xr:uid="{00000000-0005-0000-0000-0000D2280000}"/>
    <cellStyle name="Normal 2 2 3 2 2 3 2 3 2 2" xfId="12722" xr:uid="{00000000-0005-0000-0000-0000D3280000}"/>
    <cellStyle name="Normal 2 2 3 2 2 3 2 3 2 2 2" xfId="29018" xr:uid="{00000000-0005-0000-0000-0000D4280000}"/>
    <cellStyle name="Normal 2 2 3 2 2 3 2 3 2 3" xfId="20872" xr:uid="{00000000-0005-0000-0000-0000D5280000}"/>
    <cellStyle name="Normal 2 2 3 2 2 3 2 3 3" xfId="7305" xr:uid="{00000000-0005-0000-0000-0000D6280000}"/>
    <cellStyle name="Normal 2 2 3 2 2 3 2 3 3 2" xfId="15451" xr:uid="{00000000-0005-0000-0000-0000D7280000}"/>
    <cellStyle name="Normal 2 2 3 2 2 3 2 3 3 2 2" xfId="31747" xr:uid="{00000000-0005-0000-0000-0000D8280000}"/>
    <cellStyle name="Normal 2 2 3 2 2 3 2 3 3 3" xfId="23601" xr:uid="{00000000-0005-0000-0000-0000D9280000}"/>
    <cellStyle name="Normal 2 2 3 2 2 3 2 3 4" xfId="10152" xr:uid="{00000000-0005-0000-0000-0000DA280000}"/>
    <cellStyle name="Normal 2 2 3 2 2 3 2 3 4 2" xfId="26448" xr:uid="{00000000-0005-0000-0000-0000DB280000}"/>
    <cellStyle name="Normal 2 2 3 2 2 3 2 3 5" xfId="18302" xr:uid="{00000000-0005-0000-0000-0000DC280000}"/>
    <cellStyle name="Normal 2 2 3 2 2 3 2 4" xfId="3358" xr:uid="{00000000-0005-0000-0000-0000DD280000}"/>
    <cellStyle name="Normal 2 2 3 2 2 3 2 4 2" xfId="11504" xr:uid="{00000000-0005-0000-0000-0000DE280000}"/>
    <cellStyle name="Normal 2 2 3 2 2 3 2 4 2 2" xfId="27800" xr:uid="{00000000-0005-0000-0000-0000DF280000}"/>
    <cellStyle name="Normal 2 2 3 2 2 3 2 4 3" xfId="19654" xr:uid="{00000000-0005-0000-0000-0000E0280000}"/>
    <cellStyle name="Normal 2 2 3 2 2 3 2 5" xfId="5895" xr:uid="{00000000-0005-0000-0000-0000E1280000}"/>
    <cellStyle name="Normal 2 2 3 2 2 3 2 5 2" xfId="14041" xr:uid="{00000000-0005-0000-0000-0000E2280000}"/>
    <cellStyle name="Normal 2 2 3 2 2 3 2 5 2 2" xfId="30337" xr:uid="{00000000-0005-0000-0000-0000E3280000}"/>
    <cellStyle name="Normal 2 2 3 2 2 3 2 5 3" xfId="22191" xr:uid="{00000000-0005-0000-0000-0000E4280000}"/>
    <cellStyle name="Normal 2 2 3 2 2 3 2 6" xfId="8742" xr:uid="{00000000-0005-0000-0000-0000E5280000}"/>
    <cellStyle name="Normal 2 2 3 2 2 3 2 6 2" xfId="25038" xr:uid="{00000000-0005-0000-0000-0000E6280000}"/>
    <cellStyle name="Normal 2 2 3 2 2 3 2 7" xfId="16892" xr:uid="{00000000-0005-0000-0000-0000E7280000}"/>
    <cellStyle name="Normal 2 2 3 2 2 3 3" xfId="957" xr:uid="{00000000-0005-0000-0000-0000E8280000}"/>
    <cellStyle name="Normal 2 2 3 2 2 3 3 2" xfId="2367" xr:uid="{00000000-0005-0000-0000-0000E9280000}"/>
    <cellStyle name="Normal 2 2 3 2 2 3 3 2 2" xfId="4889" xr:uid="{00000000-0005-0000-0000-0000EA280000}"/>
    <cellStyle name="Normal 2 2 3 2 2 3 3 2 2 2" xfId="13035" xr:uid="{00000000-0005-0000-0000-0000EB280000}"/>
    <cellStyle name="Normal 2 2 3 2 2 3 3 2 2 2 2" xfId="29331" xr:uid="{00000000-0005-0000-0000-0000EC280000}"/>
    <cellStyle name="Normal 2 2 3 2 2 3 3 2 2 3" xfId="21185" xr:uid="{00000000-0005-0000-0000-0000ED280000}"/>
    <cellStyle name="Normal 2 2 3 2 2 3 3 2 3" xfId="7666" xr:uid="{00000000-0005-0000-0000-0000EE280000}"/>
    <cellStyle name="Normal 2 2 3 2 2 3 3 2 3 2" xfId="15812" xr:uid="{00000000-0005-0000-0000-0000EF280000}"/>
    <cellStyle name="Normal 2 2 3 2 2 3 3 2 3 2 2" xfId="32108" xr:uid="{00000000-0005-0000-0000-0000F0280000}"/>
    <cellStyle name="Normal 2 2 3 2 2 3 3 2 3 3" xfId="23962" xr:uid="{00000000-0005-0000-0000-0000F1280000}"/>
    <cellStyle name="Normal 2 2 3 2 2 3 3 2 4" xfId="10513" xr:uid="{00000000-0005-0000-0000-0000F2280000}"/>
    <cellStyle name="Normal 2 2 3 2 2 3 3 2 4 2" xfId="26809" xr:uid="{00000000-0005-0000-0000-0000F3280000}"/>
    <cellStyle name="Normal 2 2 3 2 2 3 3 2 5" xfId="18663" xr:uid="{00000000-0005-0000-0000-0000F4280000}"/>
    <cellStyle name="Normal 2 2 3 2 2 3 3 3" xfId="3671" xr:uid="{00000000-0005-0000-0000-0000F5280000}"/>
    <cellStyle name="Normal 2 2 3 2 2 3 3 3 2" xfId="11817" xr:uid="{00000000-0005-0000-0000-0000F6280000}"/>
    <cellStyle name="Normal 2 2 3 2 2 3 3 3 2 2" xfId="28113" xr:uid="{00000000-0005-0000-0000-0000F7280000}"/>
    <cellStyle name="Normal 2 2 3 2 2 3 3 3 3" xfId="19967" xr:uid="{00000000-0005-0000-0000-0000F8280000}"/>
    <cellStyle name="Normal 2 2 3 2 2 3 3 4" xfId="6256" xr:uid="{00000000-0005-0000-0000-0000F9280000}"/>
    <cellStyle name="Normal 2 2 3 2 2 3 3 4 2" xfId="14402" xr:uid="{00000000-0005-0000-0000-0000FA280000}"/>
    <cellStyle name="Normal 2 2 3 2 2 3 3 4 2 2" xfId="30698" xr:uid="{00000000-0005-0000-0000-0000FB280000}"/>
    <cellStyle name="Normal 2 2 3 2 2 3 3 4 3" xfId="22552" xr:uid="{00000000-0005-0000-0000-0000FC280000}"/>
    <cellStyle name="Normal 2 2 3 2 2 3 3 5" xfId="9103" xr:uid="{00000000-0005-0000-0000-0000FD280000}"/>
    <cellStyle name="Normal 2 2 3 2 2 3 3 5 2" xfId="25399" xr:uid="{00000000-0005-0000-0000-0000FE280000}"/>
    <cellStyle name="Normal 2 2 3 2 2 3 3 6" xfId="17253" xr:uid="{00000000-0005-0000-0000-0000FF280000}"/>
    <cellStyle name="Normal 2 2 3 2 2 3 4" xfId="1662" xr:uid="{00000000-0005-0000-0000-000000290000}"/>
    <cellStyle name="Normal 2 2 3 2 2 3 4 2" xfId="4280" xr:uid="{00000000-0005-0000-0000-000001290000}"/>
    <cellStyle name="Normal 2 2 3 2 2 3 4 2 2" xfId="12426" xr:uid="{00000000-0005-0000-0000-000002290000}"/>
    <cellStyle name="Normal 2 2 3 2 2 3 4 2 2 2" xfId="28722" xr:uid="{00000000-0005-0000-0000-000003290000}"/>
    <cellStyle name="Normal 2 2 3 2 2 3 4 2 3" xfId="20576" xr:uid="{00000000-0005-0000-0000-000004290000}"/>
    <cellStyle name="Normal 2 2 3 2 2 3 4 3" xfId="6961" xr:uid="{00000000-0005-0000-0000-000005290000}"/>
    <cellStyle name="Normal 2 2 3 2 2 3 4 3 2" xfId="15107" xr:uid="{00000000-0005-0000-0000-000006290000}"/>
    <cellStyle name="Normal 2 2 3 2 2 3 4 3 2 2" xfId="31403" xr:uid="{00000000-0005-0000-0000-000007290000}"/>
    <cellStyle name="Normal 2 2 3 2 2 3 4 3 3" xfId="23257" xr:uid="{00000000-0005-0000-0000-000008290000}"/>
    <cellStyle name="Normal 2 2 3 2 2 3 4 4" xfId="9808" xr:uid="{00000000-0005-0000-0000-000009290000}"/>
    <cellStyle name="Normal 2 2 3 2 2 3 4 4 2" xfId="26104" xr:uid="{00000000-0005-0000-0000-00000A290000}"/>
    <cellStyle name="Normal 2 2 3 2 2 3 4 5" xfId="17958" xr:uid="{00000000-0005-0000-0000-00000B290000}"/>
    <cellStyle name="Normal 2 2 3 2 2 3 5" xfId="3062" xr:uid="{00000000-0005-0000-0000-00000C290000}"/>
    <cellStyle name="Normal 2 2 3 2 2 3 5 2" xfId="11208" xr:uid="{00000000-0005-0000-0000-00000D290000}"/>
    <cellStyle name="Normal 2 2 3 2 2 3 5 2 2" xfId="27504" xr:uid="{00000000-0005-0000-0000-00000E290000}"/>
    <cellStyle name="Normal 2 2 3 2 2 3 5 3" xfId="19358" xr:uid="{00000000-0005-0000-0000-00000F290000}"/>
    <cellStyle name="Normal 2 2 3 2 2 3 6" xfId="5551" xr:uid="{00000000-0005-0000-0000-000010290000}"/>
    <cellStyle name="Normal 2 2 3 2 2 3 6 2" xfId="13697" xr:uid="{00000000-0005-0000-0000-000011290000}"/>
    <cellStyle name="Normal 2 2 3 2 2 3 6 2 2" xfId="29993" xr:uid="{00000000-0005-0000-0000-000012290000}"/>
    <cellStyle name="Normal 2 2 3 2 2 3 6 3" xfId="21847" xr:uid="{00000000-0005-0000-0000-000013290000}"/>
    <cellStyle name="Normal 2 2 3 2 2 3 7" xfId="8398" xr:uid="{00000000-0005-0000-0000-000014290000}"/>
    <cellStyle name="Normal 2 2 3 2 2 3 7 2" xfId="24694" xr:uid="{00000000-0005-0000-0000-000015290000}"/>
    <cellStyle name="Normal 2 2 3 2 2 3 8" xfId="16548" xr:uid="{00000000-0005-0000-0000-000016290000}"/>
    <cellStyle name="Normal 2 2 3 2 2 4" xfId="339" xr:uid="{00000000-0005-0000-0000-000017290000}"/>
    <cellStyle name="Normal 2 2 3 2 2 4 2" xfId="683" xr:uid="{00000000-0005-0000-0000-000018290000}"/>
    <cellStyle name="Normal 2 2 3 2 2 4 2 2" xfId="1389" xr:uid="{00000000-0005-0000-0000-000019290000}"/>
    <cellStyle name="Normal 2 2 3 2 2 4 2 2 2" xfId="2799" xr:uid="{00000000-0005-0000-0000-00001A290000}"/>
    <cellStyle name="Normal 2 2 3 2 2 4 2 2 2 2" xfId="5259" xr:uid="{00000000-0005-0000-0000-00001B290000}"/>
    <cellStyle name="Normal 2 2 3 2 2 4 2 2 2 2 2" xfId="13405" xr:uid="{00000000-0005-0000-0000-00001C290000}"/>
    <cellStyle name="Normal 2 2 3 2 2 4 2 2 2 2 2 2" xfId="29701" xr:uid="{00000000-0005-0000-0000-00001D290000}"/>
    <cellStyle name="Normal 2 2 3 2 2 4 2 2 2 2 3" xfId="21555" xr:uid="{00000000-0005-0000-0000-00001E290000}"/>
    <cellStyle name="Normal 2 2 3 2 2 4 2 2 2 3" xfId="8098" xr:uid="{00000000-0005-0000-0000-00001F290000}"/>
    <cellStyle name="Normal 2 2 3 2 2 4 2 2 2 3 2" xfId="16244" xr:uid="{00000000-0005-0000-0000-000020290000}"/>
    <cellStyle name="Normal 2 2 3 2 2 4 2 2 2 3 2 2" xfId="32540" xr:uid="{00000000-0005-0000-0000-000021290000}"/>
    <cellStyle name="Normal 2 2 3 2 2 4 2 2 2 3 3" xfId="24394" xr:uid="{00000000-0005-0000-0000-000022290000}"/>
    <cellStyle name="Normal 2 2 3 2 2 4 2 2 2 4" xfId="10945" xr:uid="{00000000-0005-0000-0000-000023290000}"/>
    <cellStyle name="Normal 2 2 3 2 2 4 2 2 2 4 2" xfId="27241" xr:uid="{00000000-0005-0000-0000-000024290000}"/>
    <cellStyle name="Normal 2 2 3 2 2 4 2 2 2 5" xfId="19095" xr:uid="{00000000-0005-0000-0000-000025290000}"/>
    <cellStyle name="Normal 2 2 3 2 2 4 2 2 3" xfId="4041" xr:uid="{00000000-0005-0000-0000-000026290000}"/>
    <cellStyle name="Normal 2 2 3 2 2 4 2 2 3 2" xfId="12187" xr:uid="{00000000-0005-0000-0000-000027290000}"/>
    <cellStyle name="Normal 2 2 3 2 2 4 2 2 3 2 2" xfId="28483" xr:uid="{00000000-0005-0000-0000-000028290000}"/>
    <cellStyle name="Normal 2 2 3 2 2 4 2 2 3 3" xfId="20337" xr:uid="{00000000-0005-0000-0000-000029290000}"/>
    <cellStyle name="Normal 2 2 3 2 2 4 2 2 4" xfId="6688" xr:uid="{00000000-0005-0000-0000-00002A290000}"/>
    <cellStyle name="Normal 2 2 3 2 2 4 2 2 4 2" xfId="14834" xr:uid="{00000000-0005-0000-0000-00002B290000}"/>
    <cellStyle name="Normal 2 2 3 2 2 4 2 2 4 2 2" xfId="31130" xr:uid="{00000000-0005-0000-0000-00002C290000}"/>
    <cellStyle name="Normal 2 2 3 2 2 4 2 2 4 3" xfId="22984" xr:uid="{00000000-0005-0000-0000-00002D290000}"/>
    <cellStyle name="Normal 2 2 3 2 2 4 2 2 5" xfId="9535" xr:uid="{00000000-0005-0000-0000-00002E290000}"/>
    <cellStyle name="Normal 2 2 3 2 2 4 2 2 5 2" xfId="25831" xr:uid="{00000000-0005-0000-0000-00002F290000}"/>
    <cellStyle name="Normal 2 2 3 2 2 4 2 2 6" xfId="17685" xr:uid="{00000000-0005-0000-0000-000030290000}"/>
    <cellStyle name="Normal 2 2 3 2 2 4 2 3" xfId="2094" xr:uid="{00000000-0005-0000-0000-000031290000}"/>
    <cellStyle name="Normal 2 2 3 2 2 4 2 3 2" xfId="4650" xr:uid="{00000000-0005-0000-0000-000032290000}"/>
    <cellStyle name="Normal 2 2 3 2 2 4 2 3 2 2" xfId="12796" xr:uid="{00000000-0005-0000-0000-000033290000}"/>
    <cellStyle name="Normal 2 2 3 2 2 4 2 3 2 2 2" xfId="29092" xr:uid="{00000000-0005-0000-0000-000034290000}"/>
    <cellStyle name="Normal 2 2 3 2 2 4 2 3 2 3" xfId="20946" xr:uid="{00000000-0005-0000-0000-000035290000}"/>
    <cellStyle name="Normal 2 2 3 2 2 4 2 3 3" xfId="7393" xr:uid="{00000000-0005-0000-0000-000036290000}"/>
    <cellStyle name="Normal 2 2 3 2 2 4 2 3 3 2" xfId="15539" xr:uid="{00000000-0005-0000-0000-000037290000}"/>
    <cellStyle name="Normal 2 2 3 2 2 4 2 3 3 2 2" xfId="31835" xr:uid="{00000000-0005-0000-0000-000038290000}"/>
    <cellStyle name="Normal 2 2 3 2 2 4 2 3 3 3" xfId="23689" xr:uid="{00000000-0005-0000-0000-000039290000}"/>
    <cellStyle name="Normal 2 2 3 2 2 4 2 3 4" xfId="10240" xr:uid="{00000000-0005-0000-0000-00003A290000}"/>
    <cellStyle name="Normal 2 2 3 2 2 4 2 3 4 2" xfId="26536" xr:uid="{00000000-0005-0000-0000-00003B290000}"/>
    <cellStyle name="Normal 2 2 3 2 2 4 2 3 5" xfId="18390" xr:uid="{00000000-0005-0000-0000-00003C290000}"/>
    <cellStyle name="Normal 2 2 3 2 2 4 2 4" xfId="3432" xr:uid="{00000000-0005-0000-0000-00003D290000}"/>
    <cellStyle name="Normal 2 2 3 2 2 4 2 4 2" xfId="11578" xr:uid="{00000000-0005-0000-0000-00003E290000}"/>
    <cellStyle name="Normal 2 2 3 2 2 4 2 4 2 2" xfId="27874" xr:uid="{00000000-0005-0000-0000-00003F290000}"/>
    <cellStyle name="Normal 2 2 3 2 2 4 2 4 3" xfId="19728" xr:uid="{00000000-0005-0000-0000-000040290000}"/>
    <cellStyle name="Normal 2 2 3 2 2 4 2 5" xfId="5983" xr:uid="{00000000-0005-0000-0000-000041290000}"/>
    <cellStyle name="Normal 2 2 3 2 2 4 2 5 2" xfId="14129" xr:uid="{00000000-0005-0000-0000-000042290000}"/>
    <cellStyle name="Normal 2 2 3 2 2 4 2 5 2 2" xfId="30425" xr:uid="{00000000-0005-0000-0000-000043290000}"/>
    <cellStyle name="Normal 2 2 3 2 2 4 2 5 3" xfId="22279" xr:uid="{00000000-0005-0000-0000-000044290000}"/>
    <cellStyle name="Normal 2 2 3 2 2 4 2 6" xfId="8830" xr:uid="{00000000-0005-0000-0000-000045290000}"/>
    <cellStyle name="Normal 2 2 3 2 2 4 2 6 2" xfId="25126" xr:uid="{00000000-0005-0000-0000-000046290000}"/>
    <cellStyle name="Normal 2 2 3 2 2 4 2 7" xfId="16980" xr:uid="{00000000-0005-0000-0000-000047290000}"/>
    <cellStyle name="Normal 2 2 3 2 2 4 3" xfId="1045" xr:uid="{00000000-0005-0000-0000-000048290000}"/>
    <cellStyle name="Normal 2 2 3 2 2 4 3 2" xfId="2455" xr:uid="{00000000-0005-0000-0000-000049290000}"/>
    <cellStyle name="Normal 2 2 3 2 2 4 3 2 2" xfId="4963" xr:uid="{00000000-0005-0000-0000-00004A290000}"/>
    <cellStyle name="Normal 2 2 3 2 2 4 3 2 2 2" xfId="13109" xr:uid="{00000000-0005-0000-0000-00004B290000}"/>
    <cellStyle name="Normal 2 2 3 2 2 4 3 2 2 2 2" xfId="29405" xr:uid="{00000000-0005-0000-0000-00004C290000}"/>
    <cellStyle name="Normal 2 2 3 2 2 4 3 2 2 3" xfId="21259" xr:uid="{00000000-0005-0000-0000-00004D290000}"/>
    <cellStyle name="Normal 2 2 3 2 2 4 3 2 3" xfId="7754" xr:uid="{00000000-0005-0000-0000-00004E290000}"/>
    <cellStyle name="Normal 2 2 3 2 2 4 3 2 3 2" xfId="15900" xr:uid="{00000000-0005-0000-0000-00004F290000}"/>
    <cellStyle name="Normal 2 2 3 2 2 4 3 2 3 2 2" xfId="32196" xr:uid="{00000000-0005-0000-0000-000050290000}"/>
    <cellStyle name="Normal 2 2 3 2 2 4 3 2 3 3" xfId="24050" xr:uid="{00000000-0005-0000-0000-000051290000}"/>
    <cellStyle name="Normal 2 2 3 2 2 4 3 2 4" xfId="10601" xr:uid="{00000000-0005-0000-0000-000052290000}"/>
    <cellStyle name="Normal 2 2 3 2 2 4 3 2 4 2" xfId="26897" xr:uid="{00000000-0005-0000-0000-000053290000}"/>
    <cellStyle name="Normal 2 2 3 2 2 4 3 2 5" xfId="18751" xr:uid="{00000000-0005-0000-0000-000054290000}"/>
    <cellStyle name="Normal 2 2 3 2 2 4 3 3" xfId="3745" xr:uid="{00000000-0005-0000-0000-000055290000}"/>
    <cellStyle name="Normal 2 2 3 2 2 4 3 3 2" xfId="11891" xr:uid="{00000000-0005-0000-0000-000056290000}"/>
    <cellStyle name="Normal 2 2 3 2 2 4 3 3 2 2" xfId="28187" xr:uid="{00000000-0005-0000-0000-000057290000}"/>
    <cellStyle name="Normal 2 2 3 2 2 4 3 3 3" xfId="20041" xr:uid="{00000000-0005-0000-0000-000058290000}"/>
    <cellStyle name="Normal 2 2 3 2 2 4 3 4" xfId="6344" xr:uid="{00000000-0005-0000-0000-000059290000}"/>
    <cellStyle name="Normal 2 2 3 2 2 4 3 4 2" xfId="14490" xr:uid="{00000000-0005-0000-0000-00005A290000}"/>
    <cellStyle name="Normal 2 2 3 2 2 4 3 4 2 2" xfId="30786" xr:uid="{00000000-0005-0000-0000-00005B290000}"/>
    <cellStyle name="Normal 2 2 3 2 2 4 3 4 3" xfId="22640" xr:uid="{00000000-0005-0000-0000-00005C290000}"/>
    <cellStyle name="Normal 2 2 3 2 2 4 3 5" xfId="9191" xr:uid="{00000000-0005-0000-0000-00005D290000}"/>
    <cellStyle name="Normal 2 2 3 2 2 4 3 5 2" xfId="25487" xr:uid="{00000000-0005-0000-0000-00005E290000}"/>
    <cellStyle name="Normal 2 2 3 2 2 4 3 6" xfId="17341" xr:uid="{00000000-0005-0000-0000-00005F290000}"/>
    <cellStyle name="Normal 2 2 3 2 2 4 4" xfId="1750" xr:uid="{00000000-0005-0000-0000-000060290000}"/>
    <cellStyle name="Normal 2 2 3 2 2 4 4 2" xfId="4354" xr:uid="{00000000-0005-0000-0000-000061290000}"/>
    <cellStyle name="Normal 2 2 3 2 2 4 4 2 2" xfId="12500" xr:uid="{00000000-0005-0000-0000-000062290000}"/>
    <cellStyle name="Normal 2 2 3 2 2 4 4 2 2 2" xfId="28796" xr:uid="{00000000-0005-0000-0000-000063290000}"/>
    <cellStyle name="Normal 2 2 3 2 2 4 4 2 3" xfId="20650" xr:uid="{00000000-0005-0000-0000-000064290000}"/>
    <cellStyle name="Normal 2 2 3 2 2 4 4 3" xfId="7049" xr:uid="{00000000-0005-0000-0000-000065290000}"/>
    <cellStyle name="Normal 2 2 3 2 2 4 4 3 2" xfId="15195" xr:uid="{00000000-0005-0000-0000-000066290000}"/>
    <cellStyle name="Normal 2 2 3 2 2 4 4 3 2 2" xfId="31491" xr:uid="{00000000-0005-0000-0000-000067290000}"/>
    <cellStyle name="Normal 2 2 3 2 2 4 4 3 3" xfId="23345" xr:uid="{00000000-0005-0000-0000-000068290000}"/>
    <cellStyle name="Normal 2 2 3 2 2 4 4 4" xfId="9896" xr:uid="{00000000-0005-0000-0000-000069290000}"/>
    <cellStyle name="Normal 2 2 3 2 2 4 4 4 2" xfId="26192" xr:uid="{00000000-0005-0000-0000-00006A290000}"/>
    <cellStyle name="Normal 2 2 3 2 2 4 4 5" xfId="18046" xr:uid="{00000000-0005-0000-0000-00006B290000}"/>
    <cellStyle name="Normal 2 2 3 2 2 4 5" xfId="3136" xr:uid="{00000000-0005-0000-0000-00006C290000}"/>
    <cellStyle name="Normal 2 2 3 2 2 4 5 2" xfId="11282" xr:uid="{00000000-0005-0000-0000-00006D290000}"/>
    <cellStyle name="Normal 2 2 3 2 2 4 5 2 2" xfId="27578" xr:uid="{00000000-0005-0000-0000-00006E290000}"/>
    <cellStyle name="Normal 2 2 3 2 2 4 5 3" xfId="19432" xr:uid="{00000000-0005-0000-0000-00006F290000}"/>
    <cellStyle name="Normal 2 2 3 2 2 4 6" xfId="5639" xr:uid="{00000000-0005-0000-0000-000070290000}"/>
    <cellStyle name="Normal 2 2 3 2 2 4 6 2" xfId="13785" xr:uid="{00000000-0005-0000-0000-000071290000}"/>
    <cellStyle name="Normal 2 2 3 2 2 4 6 2 2" xfId="30081" xr:uid="{00000000-0005-0000-0000-000072290000}"/>
    <cellStyle name="Normal 2 2 3 2 2 4 6 3" xfId="21935" xr:uid="{00000000-0005-0000-0000-000073290000}"/>
    <cellStyle name="Normal 2 2 3 2 2 4 7" xfId="8486" xr:uid="{00000000-0005-0000-0000-000074290000}"/>
    <cellStyle name="Normal 2 2 3 2 2 4 7 2" xfId="24782" xr:uid="{00000000-0005-0000-0000-000075290000}"/>
    <cellStyle name="Normal 2 2 3 2 2 4 8" xfId="16636" xr:uid="{00000000-0005-0000-0000-000076290000}"/>
    <cellStyle name="Normal 2 2 3 2 2 5" xfId="429" xr:uid="{00000000-0005-0000-0000-000077290000}"/>
    <cellStyle name="Normal 2 2 3 2 2 5 2" xfId="1135" xr:uid="{00000000-0005-0000-0000-000078290000}"/>
    <cellStyle name="Normal 2 2 3 2 2 5 2 2" xfId="2545" xr:uid="{00000000-0005-0000-0000-000079290000}"/>
    <cellStyle name="Normal 2 2 3 2 2 5 2 2 2" xfId="5037" xr:uid="{00000000-0005-0000-0000-00007A290000}"/>
    <cellStyle name="Normal 2 2 3 2 2 5 2 2 2 2" xfId="13183" xr:uid="{00000000-0005-0000-0000-00007B290000}"/>
    <cellStyle name="Normal 2 2 3 2 2 5 2 2 2 2 2" xfId="29479" xr:uid="{00000000-0005-0000-0000-00007C290000}"/>
    <cellStyle name="Normal 2 2 3 2 2 5 2 2 2 3" xfId="21333" xr:uid="{00000000-0005-0000-0000-00007D290000}"/>
    <cellStyle name="Normal 2 2 3 2 2 5 2 2 3" xfId="7844" xr:uid="{00000000-0005-0000-0000-00007E290000}"/>
    <cellStyle name="Normal 2 2 3 2 2 5 2 2 3 2" xfId="15990" xr:uid="{00000000-0005-0000-0000-00007F290000}"/>
    <cellStyle name="Normal 2 2 3 2 2 5 2 2 3 2 2" xfId="32286" xr:uid="{00000000-0005-0000-0000-000080290000}"/>
    <cellStyle name="Normal 2 2 3 2 2 5 2 2 3 3" xfId="24140" xr:uid="{00000000-0005-0000-0000-000081290000}"/>
    <cellStyle name="Normal 2 2 3 2 2 5 2 2 4" xfId="10691" xr:uid="{00000000-0005-0000-0000-000082290000}"/>
    <cellStyle name="Normal 2 2 3 2 2 5 2 2 4 2" xfId="26987" xr:uid="{00000000-0005-0000-0000-000083290000}"/>
    <cellStyle name="Normal 2 2 3 2 2 5 2 2 5" xfId="18841" xr:uid="{00000000-0005-0000-0000-000084290000}"/>
    <cellStyle name="Normal 2 2 3 2 2 5 2 3" xfId="3819" xr:uid="{00000000-0005-0000-0000-000085290000}"/>
    <cellStyle name="Normal 2 2 3 2 2 5 2 3 2" xfId="11965" xr:uid="{00000000-0005-0000-0000-000086290000}"/>
    <cellStyle name="Normal 2 2 3 2 2 5 2 3 2 2" xfId="28261" xr:uid="{00000000-0005-0000-0000-000087290000}"/>
    <cellStyle name="Normal 2 2 3 2 2 5 2 3 3" xfId="20115" xr:uid="{00000000-0005-0000-0000-000088290000}"/>
    <cellStyle name="Normal 2 2 3 2 2 5 2 4" xfId="6434" xr:uid="{00000000-0005-0000-0000-000089290000}"/>
    <cellStyle name="Normal 2 2 3 2 2 5 2 4 2" xfId="14580" xr:uid="{00000000-0005-0000-0000-00008A290000}"/>
    <cellStyle name="Normal 2 2 3 2 2 5 2 4 2 2" xfId="30876" xr:uid="{00000000-0005-0000-0000-00008B290000}"/>
    <cellStyle name="Normal 2 2 3 2 2 5 2 4 3" xfId="22730" xr:uid="{00000000-0005-0000-0000-00008C290000}"/>
    <cellStyle name="Normal 2 2 3 2 2 5 2 5" xfId="9281" xr:uid="{00000000-0005-0000-0000-00008D290000}"/>
    <cellStyle name="Normal 2 2 3 2 2 5 2 5 2" xfId="25577" xr:uid="{00000000-0005-0000-0000-00008E290000}"/>
    <cellStyle name="Normal 2 2 3 2 2 5 2 6" xfId="17431" xr:uid="{00000000-0005-0000-0000-00008F290000}"/>
    <cellStyle name="Normal 2 2 3 2 2 5 3" xfId="1840" xr:uid="{00000000-0005-0000-0000-000090290000}"/>
    <cellStyle name="Normal 2 2 3 2 2 5 3 2" xfId="4428" xr:uid="{00000000-0005-0000-0000-000091290000}"/>
    <cellStyle name="Normal 2 2 3 2 2 5 3 2 2" xfId="12574" xr:uid="{00000000-0005-0000-0000-000092290000}"/>
    <cellStyle name="Normal 2 2 3 2 2 5 3 2 2 2" xfId="28870" xr:uid="{00000000-0005-0000-0000-000093290000}"/>
    <cellStyle name="Normal 2 2 3 2 2 5 3 2 3" xfId="20724" xr:uid="{00000000-0005-0000-0000-000094290000}"/>
    <cellStyle name="Normal 2 2 3 2 2 5 3 3" xfId="7139" xr:uid="{00000000-0005-0000-0000-000095290000}"/>
    <cellStyle name="Normal 2 2 3 2 2 5 3 3 2" xfId="15285" xr:uid="{00000000-0005-0000-0000-000096290000}"/>
    <cellStyle name="Normal 2 2 3 2 2 5 3 3 2 2" xfId="31581" xr:uid="{00000000-0005-0000-0000-000097290000}"/>
    <cellStyle name="Normal 2 2 3 2 2 5 3 3 3" xfId="23435" xr:uid="{00000000-0005-0000-0000-000098290000}"/>
    <cellStyle name="Normal 2 2 3 2 2 5 3 4" xfId="9986" xr:uid="{00000000-0005-0000-0000-000099290000}"/>
    <cellStyle name="Normal 2 2 3 2 2 5 3 4 2" xfId="26282" xr:uid="{00000000-0005-0000-0000-00009A290000}"/>
    <cellStyle name="Normal 2 2 3 2 2 5 3 5" xfId="18136" xr:uid="{00000000-0005-0000-0000-00009B290000}"/>
    <cellStyle name="Normal 2 2 3 2 2 5 4" xfId="3210" xr:uid="{00000000-0005-0000-0000-00009C290000}"/>
    <cellStyle name="Normal 2 2 3 2 2 5 4 2" xfId="11356" xr:uid="{00000000-0005-0000-0000-00009D290000}"/>
    <cellStyle name="Normal 2 2 3 2 2 5 4 2 2" xfId="27652" xr:uid="{00000000-0005-0000-0000-00009E290000}"/>
    <cellStyle name="Normal 2 2 3 2 2 5 4 3" xfId="19506" xr:uid="{00000000-0005-0000-0000-00009F290000}"/>
    <cellStyle name="Normal 2 2 3 2 2 5 5" xfId="5729" xr:uid="{00000000-0005-0000-0000-0000A0290000}"/>
    <cellStyle name="Normal 2 2 3 2 2 5 5 2" xfId="13875" xr:uid="{00000000-0005-0000-0000-0000A1290000}"/>
    <cellStyle name="Normal 2 2 3 2 2 5 5 2 2" xfId="30171" xr:uid="{00000000-0005-0000-0000-0000A2290000}"/>
    <cellStyle name="Normal 2 2 3 2 2 5 5 3" xfId="22025" xr:uid="{00000000-0005-0000-0000-0000A3290000}"/>
    <cellStyle name="Normal 2 2 3 2 2 5 6" xfId="8576" xr:uid="{00000000-0005-0000-0000-0000A4290000}"/>
    <cellStyle name="Normal 2 2 3 2 2 5 6 2" xfId="24872" xr:uid="{00000000-0005-0000-0000-0000A5290000}"/>
    <cellStyle name="Normal 2 2 3 2 2 5 7" xfId="16726" xr:uid="{00000000-0005-0000-0000-0000A6290000}"/>
    <cellStyle name="Normal 2 2 3 2 2 6" xfId="791" xr:uid="{00000000-0005-0000-0000-0000A7290000}"/>
    <cellStyle name="Normal 2 2 3 2 2 6 2" xfId="2201" xr:uid="{00000000-0005-0000-0000-0000A8290000}"/>
    <cellStyle name="Normal 2 2 3 2 2 6 2 2" xfId="4741" xr:uid="{00000000-0005-0000-0000-0000A9290000}"/>
    <cellStyle name="Normal 2 2 3 2 2 6 2 2 2" xfId="12887" xr:uid="{00000000-0005-0000-0000-0000AA290000}"/>
    <cellStyle name="Normal 2 2 3 2 2 6 2 2 2 2" xfId="29183" xr:uid="{00000000-0005-0000-0000-0000AB290000}"/>
    <cellStyle name="Normal 2 2 3 2 2 6 2 2 3" xfId="21037" xr:uid="{00000000-0005-0000-0000-0000AC290000}"/>
    <cellStyle name="Normal 2 2 3 2 2 6 2 3" xfId="7500" xr:uid="{00000000-0005-0000-0000-0000AD290000}"/>
    <cellStyle name="Normal 2 2 3 2 2 6 2 3 2" xfId="15646" xr:uid="{00000000-0005-0000-0000-0000AE290000}"/>
    <cellStyle name="Normal 2 2 3 2 2 6 2 3 2 2" xfId="31942" xr:uid="{00000000-0005-0000-0000-0000AF290000}"/>
    <cellStyle name="Normal 2 2 3 2 2 6 2 3 3" xfId="23796" xr:uid="{00000000-0005-0000-0000-0000B0290000}"/>
    <cellStyle name="Normal 2 2 3 2 2 6 2 4" xfId="10347" xr:uid="{00000000-0005-0000-0000-0000B1290000}"/>
    <cellStyle name="Normal 2 2 3 2 2 6 2 4 2" xfId="26643" xr:uid="{00000000-0005-0000-0000-0000B2290000}"/>
    <cellStyle name="Normal 2 2 3 2 2 6 2 5" xfId="18497" xr:uid="{00000000-0005-0000-0000-0000B3290000}"/>
    <cellStyle name="Normal 2 2 3 2 2 6 3" xfId="3523" xr:uid="{00000000-0005-0000-0000-0000B4290000}"/>
    <cellStyle name="Normal 2 2 3 2 2 6 3 2" xfId="11669" xr:uid="{00000000-0005-0000-0000-0000B5290000}"/>
    <cellStyle name="Normal 2 2 3 2 2 6 3 2 2" xfId="27965" xr:uid="{00000000-0005-0000-0000-0000B6290000}"/>
    <cellStyle name="Normal 2 2 3 2 2 6 3 3" xfId="19819" xr:uid="{00000000-0005-0000-0000-0000B7290000}"/>
    <cellStyle name="Normal 2 2 3 2 2 6 4" xfId="6090" xr:uid="{00000000-0005-0000-0000-0000B8290000}"/>
    <cellStyle name="Normal 2 2 3 2 2 6 4 2" xfId="14236" xr:uid="{00000000-0005-0000-0000-0000B9290000}"/>
    <cellStyle name="Normal 2 2 3 2 2 6 4 2 2" xfId="30532" xr:uid="{00000000-0005-0000-0000-0000BA290000}"/>
    <cellStyle name="Normal 2 2 3 2 2 6 4 3" xfId="22386" xr:uid="{00000000-0005-0000-0000-0000BB290000}"/>
    <cellStyle name="Normal 2 2 3 2 2 6 5" xfId="8937" xr:uid="{00000000-0005-0000-0000-0000BC290000}"/>
    <cellStyle name="Normal 2 2 3 2 2 6 5 2" xfId="25233" xr:uid="{00000000-0005-0000-0000-0000BD290000}"/>
    <cellStyle name="Normal 2 2 3 2 2 6 6" xfId="17087" xr:uid="{00000000-0005-0000-0000-0000BE290000}"/>
    <cellStyle name="Normal 2 2 3 2 2 7" xfId="1496" xr:uid="{00000000-0005-0000-0000-0000BF290000}"/>
    <cellStyle name="Normal 2 2 3 2 2 7 2" xfId="4132" xr:uid="{00000000-0005-0000-0000-0000C0290000}"/>
    <cellStyle name="Normal 2 2 3 2 2 7 2 2" xfId="12278" xr:uid="{00000000-0005-0000-0000-0000C1290000}"/>
    <cellStyle name="Normal 2 2 3 2 2 7 2 2 2" xfId="28574" xr:uid="{00000000-0005-0000-0000-0000C2290000}"/>
    <cellStyle name="Normal 2 2 3 2 2 7 2 3" xfId="20428" xr:uid="{00000000-0005-0000-0000-0000C3290000}"/>
    <cellStyle name="Normal 2 2 3 2 2 7 3" xfId="6795" xr:uid="{00000000-0005-0000-0000-0000C4290000}"/>
    <cellStyle name="Normal 2 2 3 2 2 7 3 2" xfId="14941" xr:uid="{00000000-0005-0000-0000-0000C5290000}"/>
    <cellStyle name="Normal 2 2 3 2 2 7 3 2 2" xfId="31237" xr:uid="{00000000-0005-0000-0000-0000C6290000}"/>
    <cellStyle name="Normal 2 2 3 2 2 7 3 3" xfId="23091" xr:uid="{00000000-0005-0000-0000-0000C7290000}"/>
    <cellStyle name="Normal 2 2 3 2 2 7 4" xfId="9642" xr:uid="{00000000-0005-0000-0000-0000C8290000}"/>
    <cellStyle name="Normal 2 2 3 2 2 7 4 2" xfId="25938" xr:uid="{00000000-0005-0000-0000-0000C9290000}"/>
    <cellStyle name="Normal 2 2 3 2 2 7 5" xfId="17792" xr:uid="{00000000-0005-0000-0000-0000CA290000}"/>
    <cellStyle name="Normal 2 2 3 2 2 8" xfId="2914" xr:uid="{00000000-0005-0000-0000-0000CB290000}"/>
    <cellStyle name="Normal 2 2 3 2 2 8 2" xfId="11060" xr:uid="{00000000-0005-0000-0000-0000CC290000}"/>
    <cellStyle name="Normal 2 2 3 2 2 8 2 2" xfId="27356" xr:uid="{00000000-0005-0000-0000-0000CD290000}"/>
    <cellStyle name="Normal 2 2 3 2 2 8 3" xfId="19210" xr:uid="{00000000-0005-0000-0000-0000CE290000}"/>
    <cellStyle name="Normal 2 2 3 2 2 9" xfId="5385" xr:uid="{00000000-0005-0000-0000-0000CF290000}"/>
    <cellStyle name="Normal 2 2 3 2 2 9 2" xfId="13531" xr:uid="{00000000-0005-0000-0000-0000D0290000}"/>
    <cellStyle name="Normal 2 2 3 2 2 9 2 2" xfId="29827" xr:uid="{00000000-0005-0000-0000-0000D1290000}"/>
    <cellStyle name="Normal 2 2 3 2 2 9 3" xfId="21681" xr:uid="{00000000-0005-0000-0000-0000D2290000}"/>
    <cellStyle name="Normal 2 2 3 2 3" xfId="131" xr:uid="{00000000-0005-0000-0000-0000D3290000}"/>
    <cellStyle name="Normal 2 2 3 2 3 2" xfId="475" xr:uid="{00000000-0005-0000-0000-0000D4290000}"/>
    <cellStyle name="Normal 2 2 3 2 3 2 2" xfId="1181" xr:uid="{00000000-0005-0000-0000-0000D5290000}"/>
    <cellStyle name="Normal 2 2 3 2 3 2 2 2" xfId="2591" xr:uid="{00000000-0005-0000-0000-0000D6290000}"/>
    <cellStyle name="Normal 2 2 3 2 3 2 2 2 2" xfId="5075" xr:uid="{00000000-0005-0000-0000-0000D7290000}"/>
    <cellStyle name="Normal 2 2 3 2 3 2 2 2 2 2" xfId="13221" xr:uid="{00000000-0005-0000-0000-0000D8290000}"/>
    <cellStyle name="Normal 2 2 3 2 3 2 2 2 2 2 2" xfId="29517" xr:uid="{00000000-0005-0000-0000-0000D9290000}"/>
    <cellStyle name="Normal 2 2 3 2 3 2 2 2 2 3" xfId="21371" xr:uid="{00000000-0005-0000-0000-0000DA290000}"/>
    <cellStyle name="Normal 2 2 3 2 3 2 2 2 3" xfId="7890" xr:uid="{00000000-0005-0000-0000-0000DB290000}"/>
    <cellStyle name="Normal 2 2 3 2 3 2 2 2 3 2" xfId="16036" xr:uid="{00000000-0005-0000-0000-0000DC290000}"/>
    <cellStyle name="Normal 2 2 3 2 3 2 2 2 3 2 2" xfId="32332" xr:uid="{00000000-0005-0000-0000-0000DD290000}"/>
    <cellStyle name="Normal 2 2 3 2 3 2 2 2 3 3" xfId="24186" xr:uid="{00000000-0005-0000-0000-0000DE290000}"/>
    <cellStyle name="Normal 2 2 3 2 3 2 2 2 4" xfId="10737" xr:uid="{00000000-0005-0000-0000-0000DF290000}"/>
    <cellStyle name="Normal 2 2 3 2 3 2 2 2 4 2" xfId="27033" xr:uid="{00000000-0005-0000-0000-0000E0290000}"/>
    <cellStyle name="Normal 2 2 3 2 3 2 2 2 5" xfId="18887" xr:uid="{00000000-0005-0000-0000-0000E1290000}"/>
    <cellStyle name="Normal 2 2 3 2 3 2 2 3" xfId="3857" xr:uid="{00000000-0005-0000-0000-0000E2290000}"/>
    <cellStyle name="Normal 2 2 3 2 3 2 2 3 2" xfId="12003" xr:uid="{00000000-0005-0000-0000-0000E3290000}"/>
    <cellStyle name="Normal 2 2 3 2 3 2 2 3 2 2" xfId="28299" xr:uid="{00000000-0005-0000-0000-0000E4290000}"/>
    <cellStyle name="Normal 2 2 3 2 3 2 2 3 3" xfId="20153" xr:uid="{00000000-0005-0000-0000-0000E5290000}"/>
    <cellStyle name="Normal 2 2 3 2 3 2 2 4" xfId="6480" xr:uid="{00000000-0005-0000-0000-0000E6290000}"/>
    <cellStyle name="Normal 2 2 3 2 3 2 2 4 2" xfId="14626" xr:uid="{00000000-0005-0000-0000-0000E7290000}"/>
    <cellStyle name="Normal 2 2 3 2 3 2 2 4 2 2" xfId="30922" xr:uid="{00000000-0005-0000-0000-0000E8290000}"/>
    <cellStyle name="Normal 2 2 3 2 3 2 2 4 3" xfId="22776" xr:uid="{00000000-0005-0000-0000-0000E9290000}"/>
    <cellStyle name="Normal 2 2 3 2 3 2 2 5" xfId="9327" xr:uid="{00000000-0005-0000-0000-0000EA290000}"/>
    <cellStyle name="Normal 2 2 3 2 3 2 2 5 2" xfId="25623" xr:uid="{00000000-0005-0000-0000-0000EB290000}"/>
    <cellStyle name="Normal 2 2 3 2 3 2 2 6" xfId="17477" xr:uid="{00000000-0005-0000-0000-0000EC290000}"/>
    <cellStyle name="Normal 2 2 3 2 3 2 3" xfId="1886" xr:uid="{00000000-0005-0000-0000-0000ED290000}"/>
    <cellStyle name="Normal 2 2 3 2 3 2 3 2" xfId="4466" xr:uid="{00000000-0005-0000-0000-0000EE290000}"/>
    <cellStyle name="Normal 2 2 3 2 3 2 3 2 2" xfId="12612" xr:uid="{00000000-0005-0000-0000-0000EF290000}"/>
    <cellStyle name="Normal 2 2 3 2 3 2 3 2 2 2" xfId="28908" xr:uid="{00000000-0005-0000-0000-0000F0290000}"/>
    <cellStyle name="Normal 2 2 3 2 3 2 3 2 3" xfId="20762" xr:uid="{00000000-0005-0000-0000-0000F1290000}"/>
    <cellStyle name="Normal 2 2 3 2 3 2 3 3" xfId="7185" xr:uid="{00000000-0005-0000-0000-0000F2290000}"/>
    <cellStyle name="Normal 2 2 3 2 3 2 3 3 2" xfId="15331" xr:uid="{00000000-0005-0000-0000-0000F3290000}"/>
    <cellStyle name="Normal 2 2 3 2 3 2 3 3 2 2" xfId="31627" xr:uid="{00000000-0005-0000-0000-0000F4290000}"/>
    <cellStyle name="Normal 2 2 3 2 3 2 3 3 3" xfId="23481" xr:uid="{00000000-0005-0000-0000-0000F5290000}"/>
    <cellStyle name="Normal 2 2 3 2 3 2 3 4" xfId="10032" xr:uid="{00000000-0005-0000-0000-0000F6290000}"/>
    <cellStyle name="Normal 2 2 3 2 3 2 3 4 2" xfId="26328" xr:uid="{00000000-0005-0000-0000-0000F7290000}"/>
    <cellStyle name="Normal 2 2 3 2 3 2 3 5" xfId="18182" xr:uid="{00000000-0005-0000-0000-0000F8290000}"/>
    <cellStyle name="Normal 2 2 3 2 3 2 4" xfId="3248" xr:uid="{00000000-0005-0000-0000-0000F9290000}"/>
    <cellStyle name="Normal 2 2 3 2 3 2 4 2" xfId="11394" xr:uid="{00000000-0005-0000-0000-0000FA290000}"/>
    <cellStyle name="Normal 2 2 3 2 3 2 4 2 2" xfId="27690" xr:uid="{00000000-0005-0000-0000-0000FB290000}"/>
    <cellStyle name="Normal 2 2 3 2 3 2 4 3" xfId="19544" xr:uid="{00000000-0005-0000-0000-0000FC290000}"/>
    <cellStyle name="Normal 2 2 3 2 3 2 5" xfId="5775" xr:uid="{00000000-0005-0000-0000-0000FD290000}"/>
    <cellStyle name="Normal 2 2 3 2 3 2 5 2" xfId="13921" xr:uid="{00000000-0005-0000-0000-0000FE290000}"/>
    <cellStyle name="Normal 2 2 3 2 3 2 5 2 2" xfId="30217" xr:uid="{00000000-0005-0000-0000-0000FF290000}"/>
    <cellStyle name="Normal 2 2 3 2 3 2 5 3" xfId="22071" xr:uid="{00000000-0005-0000-0000-0000002A0000}"/>
    <cellStyle name="Normal 2 2 3 2 3 2 6" xfId="8622" xr:uid="{00000000-0005-0000-0000-0000012A0000}"/>
    <cellStyle name="Normal 2 2 3 2 3 2 6 2" xfId="24918" xr:uid="{00000000-0005-0000-0000-0000022A0000}"/>
    <cellStyle name="Normal 2 2 3 2 3 2 7" xfId="16772" xr:uid="{00000000-0005-0000-0000-0000032A0000}"/>
    <cellStyle name="Normal 2 2 3 2 3 3" xfId="837" xr:uid="{00000000-0005-0000-0000-0000042A0000}"/>
    <cellStyle name="Normal 2 2 3 2 3 3 2" xfId="2247" xr:uid="{00000000-0005-0000-0000-0000052A0000}"/>
    <cellStyle name="Normal 2 2 3 2 3 3 2 2" xfId="4779" xr:uid="{00000000-0005-0000-0000-0000062A0000}"/>
    <cellStyle name="Normal 2 2 3 2 3 3 2 2 2" xfId="12925" xr:uid="{00000000-0005-0000-0000-0000072A0000}"/>
    <cellStyle name="Normal 2 2 3 2 3 3 2 2 2 2" xfId="29221" xr:uid="{00000000-0005-0000-0000-0000082A0000}"/>
    <cellStyle name="Normal 2 2 3 2 3 3 2 2 3" xfId="21075" xr:uid="{00000000-0005-0000-0000-0000092A0000}"/>
    <cellStyle name="Normal 2 2 3 2 3 3 2 3" xfId="7546" xr:uid="{00000000-0005-0000-0000-00000A2A0000}"/>
    <cellStyle name="Normal 2 2 3 2 3 3 2 3 2" xfId="15692" xr:uid="{00000000-0005-0000-0000-00000B2A0000}"/>
    <cellStyle name="Normal 2 2 3 2 3 3 2 3 2 2" xfId="31988" xr:uid="{00000000-0005-0000-0000-00000C2A0000}"/>
    <cellStyle name="Normal 2 2 3 2 3 3 2 3 3" xfId="23842" xr:uid="{00000000-0005-0000-0000-00000D2A0000}"/>
    <cellStyle name="Normal 2 2 3 2 3 3 2 4" xfId="10393" xr:uid="{00000000-0005-0000-0000-00000E2A0000}"/>
    <cellStyle name="Normal 2 2 3 2 3 3 2 4 2" xfId="26689" xr:uid="{00000000-0005-0000-0000-00000F2A0000}"/>
    <cellStyle name="Normal 2 2 3 2 3 3 2 5" xfId="18543" xr:uid="{00000000-0005-0000-0000-0000102A0000}"/>
    <cellStyle name="Normal 2 2 3 2 3 3 3" xfId="3561" xr:uid="{00000000-0005-0000-0000-0000112A0000}"/>
    <cellStyle name="Normal 2 2 3 2 3 3 3 2" xfId="11707" xr:uid="{00000000-0005-0000-0000-0000122A0000}"/>
    <cellStyle name="Normal 2 2 3 2 3 3 3 2 2" xfId="28003" xr:uid="{00000000-0005-0000-0000-0000132A0000}"/>
    <cellStyle name="Normal 2 2 3 2 3 3 3 3" xfId="19857" xr:uid="{00000000-0005-0000-0000-0000142A0000}"/>
    <cellStyle name="Normal 2 2 3 2 3 3 4" xfId="6136" xr:uid="{00000000-0005-0000-0000-0000152A0000}"/>
    <cellStyle name="Normal 2 2 3 2 3 3 4 2" xfId="14282" xr:uid="{00000000-0005-0000-0000-0000162A0000}"/>
    <cellStyle name="Normal 2 2 3 2 3 3 4 2 2" xfId="30578" xr:uid="{00000000-0005-0000-0000-0000172A0000}"/>
    <cellStyle name="Normal 2 2 3 2 3 3 4 3" xfId="22432" xr:uid="{00000000-0005-0000-0000-0000182A0000}"/>
    <cellStyle name="Normal 2 2 3 2 3 3 5" xfId="8983" xr:uid="{00000000-0005-0000-0000-0000192A0000}"/>
    <cellStyle name="Normal 2 2 3 2 3 3 5 2" xfId="25279" xr:uid="{00000000-0005-0000-0000-00001A2A0000}"/>
    <cellStyle name="Normal 2 2 3 2 3 3 6" xfId="17133" xr:uid="{00000000-0005-0000-0000-00001B2A0000}"/>
    <cellStyle name="Normal 2 2 3 2 3 4" xfId="1542" xr:uid="{00000000-0005-0000-0000-00001C2A0000}"/>
    <cellStyle name="Normal 2 2 3 2 3 4 2" xfId="4170" xr:uid="{00000000-0005-0000-0000-00001D2A0000}"/>
    <cellStyle name="Normal 2 2 3 2 3 4 2 2" xfId="12316" xr:uid="{00000000-0005-0000-0000-00001E2A0000}"/>
    <cellStyle name="Normal 2 2 3 2 3 4 2 2 2" xfId="28612" xr:uid="{00000000-0005-0000-0000-00001F2A0000}"/>
    <cellStyle name="Normal 2 2 3 2 3 4 2 3" xfId="20466" xr:uid="{00000000-0005-0000-0000-0000202A0000}"/>
    <cellStyle name="Normal 2 2 3 2 3 4 3" xfId="6841" xr:uid="{00000000-0005-0000-0000-0000212A0000}"/>
    <cellStyle name="Normal 2 2 3 2 3 4 3 2" xfId="14987" xr:uid="{00000000-0005-0000-0000-0000222A0000}"/>
    <cellStyle name="Normal 2 2 3 2 3 4 3 2 2" xfId="31283" xr:uid="{00000000-0005-0000-0000-0000232A0000}"/>
    <cellStyle name="Normal 2 2 3 2 3 4 3 3" xfId="23137" xr:uid="{00000000-0005-0000-0000-0000242A0000}"/>
    <cellStyle name="Normal 2 2 3 2 3 4 4" xfId="9688" xr:uid="{00000000-0005-0000-0000-0000252A0000}"/>
    <cellStyle name="Normal 2 2 3 2 3 4 4 2" xfId="25984" xr:uid="{00000000-0005-0000-0000-0000262A0000}"/>
    <cellStyle name="Normal 2 2 3 2 3 4 5" xfId="17838" xr:uid="{00000000-0005-0000-0000-0000272A0000}"/>
    <cellStyle name="Normal 2 2 3 2 3 5" xfId="2952" xr:uid="{00000000-0005-0000-0000-0000282A0000}"/>
    <cellStyle name="Normal 2 2 3 2 3 5 2" xfId="11098" xr:uid="{00000000-0005-0000-0000-0000292A0000}"/>
    <cellStyle name="Normal 2 2 3 2 3 5 2 2" xfId="27394" xr:uid="{00000000-0005-0000-0000-00002A2A0000}"/>
    <cellStyle name="Normal 2 2 3 2 3 5 3" xfId="19248" xr:uid="{00000000-0005-0000-0000-00002B2A0000}"/>
    <cellStyle name="Normal 2 2 3 2 3 6" xfId="5431" xr:uid="{00000000-0005-0000-0000-00002C2A0000}"/>
    <cellStyle name="Normal 2 2 3 2 3 6 2" xfId="13577" xr:uid="{00000000-0005-0000-0000-00002D2A0000}"/>
    <cellStyle name="Normal 2 2 3 2 3 6 2 2" xfId="29873" xr:uid="{00000000-0005-0000-0000-00002E2A0000}"/>
    <cellStyle name="Normal 2 2 3 2 3 6 3" xfId="21727" xr:uid="{00000000-0005-0000-0000-00002F2A0000}"/>
    <cellStyle name="Normal 2 2 3 2 3 7" xfId="8278" xr:uid="{00000000-0005-0000-0000-0000302A0000}"/>
    <cellStyle name="Normal 2 2 3 2 3 7 2" xfId="24574" xr:uid="{00000000-0005-0000-0000-0000312A0000}"/>
    <cellStyle name="Normal 2 2 3 2 3 8" xfId="16428" xr:uid="{00000000-0005-0000-0000-0000322A0000}"/>
    <cellStyle name="Normal 2 2 3 2 4" xfId="215" xr:uid="{00000000-0005-0000-0000-0000332A0000}"/>
    <cellStyle name="Normal 2 2 3 2 4 2" xfId="559" xr:uid="{00000000-0005-0000-0000-0000342A0000}"/>
    <cellStyle name="Normal 2 2 3 2 4 2 2" xfId="1265" xr:uid="{00000000-0005-0000-0000-0000352A0000}"/>
    <cellStyle name="Normal 2 2 3 2 4 2 2 2" xfId="2675" xr:uid="{00000000-0005-0000-0000-0000362A0000}"/>
    <cellStyle name="Normal 2 2 3 2 4 2 2 2 2" xfId="5149" xr:uid="{00000000-0005-0000-0000-0000372A0000}"/>
    <cellStyle name="Normal 2 2 3 2 4 2 2 2 2 2" xfId="13295" xr:uid="{00000000-0005-0000-0000-0000382A0000}"/>
    <cellStyle name="Normal 2 2 3 2 4 2 2 2 2 2 2" xfId="29591" xr:uid="{00000000-0005-0000-0000-0000392A0000}"/>
    <cellStyle name="Normal 2 2 3 2 4 2 2 2 2 3" xfId="21445" xr:uid="{00000000-0005-0000-0000-00003A2A0000}"/>
    <cellStyle name="Normal 2 2 3 2 4 2 2 2 3" xfId="7974" xr:uid="{00000000-0005-0000-0000-00003B2A0000}"/>
    <cellStyle name="Normal 2 2 3 2 4 2 2 2 3 2" xfId="16120" xr:uid="{00000000-0005-0000-0000-00003C2A0000}"/>
    <cellStyle name="Normal 2 2 3 2 4 2 2 2 3 2 2" xfId="32416" xr:uid="{00000000-0005-0000-0000-00003D2A0000}"/>
    <cellStyle name="Normal 2 2 3 2 4 2 2 2 3 3" xfId="24270" xr:uid="{00000000-0005-0000-0000-00003E2A0000}"/>
    <cellStyle name="Normal 2 2 3 2 4 2 2 2 4" xfId="10821" xr:uid="{00000000-0005-0000-0000-00003F2A0000}"/>
    <cellStyle name="Normal 2 2 3 2 4 2 2 2 4 2" xfId="27117" xr:uid="{00000000-0005-0000-0000-0000402A0000}"/>
    <cellStyle name="Normal 2 2 3 2 4 2 2 2 5" xfId="18971" xr:uid="{00000000-0005-0000-0000-0000412A0000}"/>
    <cellStyle name="Normal 2 2 3 2 4 2 2 3" xfId="3931" xr:uid="{00000000-0005-0000-0000-0000422A0000}"/>
    <cellStyle name="Normal 2 2 3 2 4 2 2 3 2" xfId="12077" xr:uid="{00000000-0005-0000-0000-0000432A0000}"/>
    <cellStyle name="Normal 2 2 3 2 4 2 2 3 2 2" xfId="28373" xr:uid="{00000000-0005-0000-0000-0000442A0000}"/>
    <cellStyle name="Normal 2 2 3 2 4 2 2 3 3" xfId="20227" xr:uid="{00000000-0005-0000-0000-0000452A0000}"/>
    <cellStyle name="Normal 2 2 3 2 4 2 2 4" xfId="6564" xr:uid="{00000000-0005-0000-0000-0000462A0000}"/>
    <cellStyle name="Normal 2 2 3 2 4 2 2 4 2" xfId="14710" xr:uid="{00000000-0005-0000-0000-0000472A0000}"/>
    <cellStyle name="Normal 2 2 3 2 4 2 2 4 2 2" xfId="31006" xr:uid="{00000000-0005-0000-0000-0000482A0000}"/>
    <cellStyle name="Normal 2 2 3 2 4 2 2 4 3" xfId="22860" xr:uid="{00000000-0005-0000-0000-0000492A0000}"/>
    <cellStyle name="Normal 2 2 3 2 4 2 2 5" xfId="9411" xr:uid="{00000000-0005-0000-0000-00004A2A0000}"/>
    <cellStyle name="Normal 2 2 3 2 4 2 2 5 2" xfId="25707" xr:uid="{00000000-0005-0000-0000-00004B2A0000}"/>
    <cellStyle name="Normal 2 2 3 2 4 2 2 6" xfId="17561" xr:uid="{00000000-0005-0000-0000-00004C2A0000}"/>
    <cellStyle name="Normal 2 2 3 2 4 2 3" xfId="1970" xr:uid="{00000000-0005-0000-0000-00004D2A0000}"/>
    <cellStyle name="Normal 2 2 3 2 4 2 3 2" xfId="4540" xr:uid="{00000000-0005-0000-0000-00004E2A0000}"/>
    <cellStyle name="Normal 2 2 3 2 4 2 3 2 2" xfId="12686" xr:uid="{00000000-0005-0000-0000-00004F2A0000}"/>
    <cellStyle name="Normal 2 2 3 2 4 2 3 2 2 2" xfId="28982" xr:uid="{00000000-0005-0000-0000-0000502A0000}"/>
    <cellStyle name="Normal 2 2 3 2 4 2 3 2 3" xfId="20836" xr:uid="{00000000-0005-0000-0000-0000512A0000}"/>
    <cellStyle name="Normal 2 2 3 2 4 2 3 3" xfId="7269" xr:uid="{00000000-0005-0000-0000-0000522A0000}"/>
    <cellStyle name="Normal 2 2 3 2 4 2 3 3 2" xfId="15415" xr:uid="{00000000-0005-0000-0000-0000532A0000}"/>
    <cellStyle name="Normal 2 2 3 2 4 2 3 3 2 2" xfId="31711" xr:uid="{00000000-0005-0000-0000-0000542A0000}"/>
    <cellStyle name="Normal 2 2 3 2 4 2 3 3 3" xfId="23565" xr:uid="{00000000-0005-0000-0000-0000552A0000}"/>
    <cellStyle name="Normal 2 2 3 2 4 2 3 4" xfId="10116" xr:uid="{00000000-0005-0000-0000-0000562A0000}"/>
    <cellStyle name="Normal 2 2 3 2 4 2 3 4 2" xfId="26412" xr:uid="{00000000-0005-0000-0000-0000572A0000}"/>
    <cellStyle name="Normal 2 2 3 2 4 2 3 5" xfId="18266" xr:uid="{00000000-0005-0000-0000-0000582A0000}"/>
    <cellStyle name="Normal 2 2 3 2 4 2 4" xfId="3322" xr:uid="{00000000-0005-0000-0000-0000592A0000}"/>
    <cellStyle name="Normal 2 2 3 2 4 2 4 2" xfId="11468" xr:uid="{00000000-0005-0000-0000-00005A2A0000}"/>
    <cellStyle name="Normal 2 2 3 2 4 2 4 2 2" xfId="27764" xr:uid="{00000000-0005-0000-0000-00005B2A0000}"/>
    <cellStyle name="Normal 2 2 3 2 4 2 4 3" xfId="19618" xr:uid="{00000000-0005-0000-0000-00005C2A0000}"/>
    <cellStyle name="Normal 2 2 3 2 4 2 5" xfId="5859" xr:uid="{00000000-0005-0000-0000-00005D2A0000}"/>
    <cellStyle name="Normal 2 2 3 2 4 2 5 2" xfId="14005" xr:uid="{00000000-0005-0000-0000-00005E2A0000}"/>
    <cellStyle name="Normal 2 2 3 2 4 2 5 2 2" xfId="30301" xr:uid="{00000000-0005-0000-0000-00005F2A0000}"/>
    <cellStyle name="Normal 2 2 3 2 4 2 5 3" xfId="22155" xr:uid="{00000000-0005-0000-0000-0000602A0000}"/>
    <cellStyle name="Normal 2 2 3 2 4 2 6" xfId="8706" xr:uid="{00000000-0005-0000-0000-0000612A0000}"/>
    <cellStyle name="Normal 2 2 3 2 4 2 6 2" xfId="25002" xr:uid="{00000000-0005-0000-0000-0000622A0000}"/>
    <cellStyle name="Normal 2 2 3 2 4 2 7" xfId="16856" xr:uid="{00000000-0005-0000-0000-0000632A0000}"/>
    <cellStyle name="Normal 2 2 3 2 4 3" xfId="921" xr:uid="{00000000-0005-0000-0000-0000642A0000}"/>
    <cellStyle name="Normal 2 2 3 2 4 3 2" xfId="2331" xr:uid="{00000000-0005-0000-0000-0000652A0000}"/>
    <cellStyle name="Normal 2 2 3 2 4 3 2 2" xfId="4853" xr:uid="{00000000-0005-0000-0000-0000662A0000}"/>
    <cellStyle name="Normal 2 2 3 2 4 3 2 2 2" xfId="12999" xr:uid="{00000000-0005-0000-0000-0000672A0000}"/>
    <cellStyle name="Normal 2 2 3 2 4 3 2 2 2 2" xfId="29295" xr:uid="{00000000-0005-0000-0000-0000682A0000}"/>
    <cellStyle name="Normal 2 2 3 2 4 3 2 2 3" xfId="21149" xr:uid="{00000000-0005-0000-0000-0000692A0000}"/>
    <cellStyle name="Normal 2 2 3 2 4 3 2 3" xfId="7630" xr:uid="{00000000-0005-0000-0000-00006A2A0000}"/>
    <cellStyle name="Normal 2 2 3 2 4 3 2 3 2" xfId="15776" xr:uid="{00000000-0005-0000-0000-00006B2A0000}"/>
    <cellStyle name="Normal 2 2 3 2 4 3 2 3 2 2" xfId="32072" xr:uid="{00000000-0005-0000-0000-00006C2A0000}"/>
    <cellStyle name="Normal 2 2 3 2 4 3 2 3 3" xfId="23926" xr:uid="{00000000-0005-0000-0000-00006D2A0000}"/>
    <cellStyle name="Normal 2 2 3 2 4 3 2 4" xfId="10477" xr:uid="{00000000-0005-0000-0000-00006E2A0000}"/>
    <cellStyle name="Normal 2 2 3 2 4 3 2 4 2" xfId="26773" xr:uid="{00000000-0005-0000-0000-00006F2A0000}"/>
    <cellStyle name="Normal 2 2 3 2 4 3 2 5" xfId="18627" xr:uid="{00000000-0005-0000-0000-0000702A0000}"/>
    <cellStyle name="Normal 2 2 3 2 4 3 3" xfId="3635" xr:uid="{00000000-0005-0000-0000-0000712A0000}"/>
    <cellStyle name="Normal 2 2 3 2 4 3 3 2" xfId="11781" xr:uid="{00000000-0005-0000-0000-0000722A0000}"/>
    <cellStyle name="Normal 2 2 3 2 4 3 3 2 2" xfId="28077" xr:uid="{00000000-0005-0000-0000-0000732A0000}"/>
    <cellStyle name="Normal 2 2 3 2 4 3 3 3" xfId="19931" xr:uid="{00000000-0005-0000-0000-0000742A0000}"/>
    <cellStyle name="Normal 2 2 3 2 4 3 4" xfId="6220" xr:uid="{00000000-0005-0000-0000-0000752A0000}"/>
    <cellStyle name="Normal 2 2 3 2 4 3 4 2" xfId="14366" xr:uid="{00000000-0005-0000-0000-0000762A0000}"/>
    <cellStyle name="Normal 2 2 3 2 4 3 4 2 2" xfId="30662" xr:uid="{00000000-0005-0000-0000-0000772A0000}"/>
    <cellStyle name="Normal 2 2 3 2 4 3 4 3" xfId="22516" xr:uid="{00000000-0005-0000-0000-0000782A0000}"/>
    <cellStyle name="Normal 2 2 3 2 4 3 5" xfId="9067" xr:uid="{00000000-0005-0000-0000-0000792A0000}"/>
    <cellStyle name="Normal 2 2 3 2 4 3 5 2" xfId="25363" xr:uid="{00000000-0005-0000-0000-00007A2A0000}"/>
    <cellStyle name="Normal 2 2 3 2 4 3 6" xfId="17217" xr:uid="{00000000-0005-0000-0000-00007B2A0000}"/>
    <cellStyle name="Normal 2 2 3 2 4 4" xfId="1626" xr:uid="{00000000-0005-0000-0000-00007C2A0000}"/>
    <cellStyle name="Normal 2 2 3 2 4 4 2" xfId="4244" xr:uid="{00000000-0005-0000-0000-00007D2A0000}"/>
    <cellStyle name="Normal 2 2 3 2 4 4 2 2" xfId="12390" xr:uid="{00000000-0005-0000-0000-00007E2A0000}"/>
    <cellStyle name="Normal 2 2 3 2 4 4 2 2 2" xfId="28686" xr:uid="{00000000-0005-0000-0000-00007F2A0000}"/>
    <cellStyle name="Normal 2 2 3 2 4 4 2 3" xfId="20540" xr:uid="{00000000-0005-0000-0000-0000802A0000}"/>
    <cellStyle name="Normal 2 2 3 2 4 4 3" xfId="6925" xr:uid="{00000000-0005-0000-0000-0000812A0000}"/>
    <cellStyle name="Normal 2 2 3 2 4 4 3 2" xfId="15071" xr:uid="{00000000-0005-0000-0000-0000822A0000}"/>
    <cellStyle name="Normal 2 2 3 2 4 4 3 2 2" xfId="31367" xr:uid="{00000000-0005-0000-0000-0000832A0000}"/>
    <cellStyle name="Normal 2 2 3 2 4 4 3 3" xfId="23221" xr:uid="{00000000-0005-0000-0000-0000842A0000}"/>
    <cellStyle name="Normal 2 2 3 2 4 4 4" xfId="9772" xr:uid="{00000000-0005-0000-0000-0000852A0000}"/>
    <cellStyle name="Normal 2 2 3 2 4 4 4 2" xfId="26068" xr:uid="{00000000-0005-0000-0000-0000862A0000}"/>
    <cellStyle name="Normal 2 2 3 2 4 4 5" xfId="17922" xr:uid="{00000000-0005-0000-0000-0000872A0000}"/>
    <cellStyle name="Normal 2 2 3 2 4 5" xfId="3026" xr:uid="{00000000-0005-0000-0000-0000882A0000}"/>
    <cellStyle name="Normal 2 2 3 2 4 5 2" xfId="11172" xr:uid="{00000000-0005-0000-0000-0000892A0000}"/>
    <cellStyle name="Normal 2 2 3 2 4 5 2 2" xfId="27468" xr:uid="{00000000-0005-0000-0000-00008A2A0000}"/>
    <cellStyle name="Normal 2 2 3 2 4 5 3" xfId="19322" xr:uid="{00000000-0005-0000-0000-00008B2A0000}"/>
    <cellStyle name="Normal 2 2 3 2 4 6" xfId="5515" xr:uid="{00000000-0005-0000-0000-00008C2A0000}"/>
    <cellStyle name="Normal 2 2 3 2 4 6 2" xfId="13661" xr:uid="{00000000-0005-0000-0000-00008D2A0000}"/>
    <cellStyle name="Normal 2 2 3 2 4 6 2 2" xfId="29957" xr:uid="{00000000-0005-0000-0000-00008E2A0000}"/>
    <cellStyle name="Normal 2 2 3 2 4 6 3" xfId="21811" xr:uid="{00000000-0005-0000-0000-00008F2A0000}"/>
    <cellStyle name="Normal 2 2 3 2 4 7" xfId="8362" xr:uid="{00000000-0005-0000-0000-0000902A0000}"/>
    <cellStyle name="Normal 2 2 3 2 4 7 2" xfId="24658" xr:uid="{00000000-0005-0000-0000-0000912A0000}"/>
    <cellStyle name="Normal 2 2 3 2 4 8" xfId="16512" xr:uid="{00000000-0005-0000-0000-0000922A0000}"/>
    <cellStyle name="Normal 2 2 3 2 5" xfId="295" xr:uid="{00000000-0005-0000-0000-0000932A0000}"/>
    <cellStyle name="Normal 2 2 3 2 5 2" xfId="639" xr:uid="{00000000-0005-0000-0000-0000942A0000}"/>
    <cellStyle name="Normal 2 2 3 2 5 2 2" xfId="1345" xr:uid="{00000000-0005-0000-0000-0000952A0000}"/>
    <cellStyle name="Normal 2 2 3 2 5 2 2 2" xfId="2755" xr:uid="{00000000-0005-0000-0000-0000962A0000}"/>
    <cellStyle name="Normal 2 2 3 2 5 2 2 2 2" xfId="5223" xr:uid="{00000000-0005-0000-0000-0000972A0000}"/>
    <cellStyle name="Normal 2 2 3 2 5 2 2 2 2 2" xfId="13369" xr:uid="{00000000-0005-0000-0000-0000982A0000}"/>
    <cellStyle name="Normal 2 2 3 2 5 2 2 2 2 2 2" xfId="29665" xr:uid="{00000000-0005-0000-0000-0000992A0000}"/>
    <cellStyle name="Normal 2 2 3 2 5 2 2 2 2 3" xfId="21519" xr:uid="{00000000-0005-0000-0000-00009A2A0000}"/>
    <cellStyle name="Normal 2 2 3 2 5 2 2 2 3" xfId="8054" xr:uid="{00000000-0005-0000-0000-00009B2A0000}"/>
    <cellStyle name="Normal 2 2 3 2 5 2 2 2 3 2" xfId="16200" xr:uid="{00000000-0005-0000-0000-00009C2A0000}"/>
    <cellStyle name="Normal 2 2 3 2 5 2 2 2 3 2 2" xfId="32496" xr:uid="{00000000-0005-0000-0000-00009D2A0000}"/>
    <cellStyle name="Normal 2 2 3 2 5 2 2 2 3 3" xfId="24350" xr:uid="{00000000-0005-0000-0000-00009E2A0000}"/>
    <cellStyle name="Normal 2 2 3 2 5 2 2 2 4" xfId="10901" xr:uid="{00000000-0005-0000-0000-00009F2A0000}"/>
    <cellStyle name="Normal 2 2 3 2 5 2 2 2 4 2" xfId="27197" xr:uid="{00000000-0005-0000-0000-0000A02A0000}"/>
    <cellStyle name="Normal 2 2 3 2 5 2 2 2 5" xfId="19051" xr:uid="{00000000-0005-0000-0000-0000A12A0000}"/>
    <cellStyle name="Normal 2 2 3 2 5 2 2 3" xfId="4005" xr:uid="{00000000-0005-0000-0000-0000A22A0000}"/>
    <cellStyle name="Normal 2 2 3 2 5 2 2 3 2" xfId="12151" xr:uid="{00000000-0005-0000-0000-0000A32A0000}"/>
    <cellStyle name="Normal 2 2 3 2 5 2 2 3 2 2" xfId="28447" xr:uid="{00000000-0005-0000-0000-0000A42A0000}"/>
    <cellStyle name="Normal 2 2 3 2 5 2 2 3 3" xfId="20301" xr:uid="{00000000-0005-0000-0000-0000A52A0000}"/>
    <cellStyle name="Normal 2 2 3 2 5 2 2 4" xfId="6644" xr:uid="{00000000-0005-0000-0000-0000A62A0000}"/>
    <cellStyle name="Normal 2 2 3 2 5 2 2 4 2" xfId="14790" xr:uid="{00000000-0005-0000-0000-0000A72A0000}"/>
    <cellStyle name="Normal 2 2 3 2 5 2 2 4 2 2" xfId="31086" xr:uid="{00000000-0005-0000-0000-0000A82A0000}"/>
    <cellStyle name="Normal 2 2 3 2 5 2 2 4 3" xfId="22940" xr:uid="{00000000-0005-0000-0000-0000A92A0000}"/>
    <cellStyle name="Normal 2 2 3 2 5 2 2 5" xfId="9491" xr:uid="{00000000-0005-0000-0000-0000AA2A0000}"/>
    <cellStyle name="Normal 2 2 3 2 5 2 2 5 2" xfId="25787" xr:uid="{00000000-0005-0000-0000-0000AB2A0000}"/>
    <cellStyle name="Normal 2 2 3 2 5 2 2 6" xfId="17641" xr:uid="{00000000-0005-0000-0000-0000AC2A0000}"/>
    <cellStyle name="Normal 2 2 3 2 5 2 3" xfId="2050" xr:uid="{00000000-0005-0000-0000-0000AD2A0000}"/>
    <cellStyle name="Normal 2 2 3 2 5 2 3 2" xfId="4614" xr:uid="{00000000-0005-0000-0000-0000AE2A0000}"/>
    <cellStyle name="Normal 2 2 3 2 5 2 3 2 2" xfId="12760" xr:uid="{00000000-0005-0000-0000-0000AF2A0000}"/>
    <cellStyle name="Normal 2 2 3 2 5 2 3 2 2 2" xfId="29056" xr:uid="{00000000-0005-0000-0000-0000B02A0000}"/>
    <cellStyle name="Normal 2 2 3 2 5 2 3 2 3" xfId="20910" xr:uid="{00000000-0005-0000-0000-0000B12A0000}"/>
    <cellStyle name="Normal 2 2 3 2 5 2 3 3" xfId="7349" xr:uid="{00000000-0005-0000-0000-0000B22A0000}"/>
    <cellStyle name="Normal 2 2 3 2 5 2 3 3 2" xfId="15495" xr:uid="{00000000-0005-0000-0000-0000B32A0000}"/>
    <cellStyle name="Normal 2 2 3 2 5 2 3 3 2 2" xfId="31791" xr:uid="{00000000-0005-0000-0000-0000B42A0000}"/>
    <cellStyle name="Normal 2 2 3 2 5 2 3 3 3" xfId="23645" xr:uid="{00000000-0005-0000-0000-0000B52A0000}"/>
    <cellStyle name="Normal 2 2 3 2 5 2 3 4" xfId="10196" xr:uid="{00000000-0005-0000-0000-0000B62A0000}"/>
    <cellStyle name="Normal 2 2 3 2 5 2 3 4 2" xfId="26492" xr:uid="{00000000-0005-0000-0000-0000B72A0000}"/>
    <cellStyle name="Normal 2 2 3 2 5 2 3 5" xfId="18346" xr:uid="{00000000-0005-0000-0000-0000B82A0000}"/>
    <cellStyle name="Normal 2 2 3 2 5 2 4" xfId="3396" xr:uid="{00000000-0005-0000-0000-0000B92A0000}"/>
    <cellStyle name="Normal 2 2 3 2 5 2 4 2" xfId="11542" xr:uid="{00000000-0005-0000-0000-0000BA2A0000}"/>
    <cellStyle name="Normal 2 2 3 2 5 2 4 2 2" xfId="27838" xr:uid="{00000000-0005-0000-0000-0000BB2A0000}"/>
    <cellStyle name="Normal 2 2 3 2 5 2 4 3" xfId="19692" xr:uid="{00000000-0005-0000-0000-0000BC2A0000}"/>
    <cellStyle name="Normal 2 2 3 2 5 2 5" xfId="5939" xr:uid="{00000000-0005-0000-0000-0000BD2A0000}"/>
    <cellStyle name="Normal 2 2 3 2 5 2 5 2" xfId="14085" xr:uid="{00000000-0005-0000-0000-0000BE2A0000}"/>
    <cellStyle name="Normal 2 2 3 2 5 2 5 2 2" xfId="30381" xr:uid="{00000000-0005-0000-0000-0000BF2A0000}"/>
    <cellStyle name="Normal 2 2 3 2 5 2 5 3" xfId="22235" xr:uid="{00000000-0005-0000-0000-0000C02A0000}"/>
    <cellStyle name="Normal 2 2 3 2 5 2 6" xfId="8786" xr:uid="{00000000-0005-0000-0000-0000C12A0000}"/>
    <cellStyle name="Normal 2 2 3 2 5 2 6 2" xfId="25082" xr:uid="{00000000-0005-0000-0000-0000C22A0000}"/>
    <cellStyle name="Normal 2 2 3 2 5 2 7" xfId="16936" xr:uid="{00000000-0005-0000-0000-0000C32A0000}"/>
    <cellStyle name="Normal 2 2 3 2 5 3" xfId="1001" xr:uid="{00000000-0005-0000-0000-0000C42A0000}"/>
    <cellStyle name="Normal 2 2 3 2 5 3 2" xfId="2411" xr:uid="{00000000-0005-0000-0000-0000C52A0000}"/>
    <cellStyle name="Normal 2 2 3 2 5 3 2 2" xfId="4927" xr:uid="{00000000-0005-0000-0000-0000C62A0000}"/>
    <cellStyle name="Normal 2 2 3 2 5 3 2 2 2" xfId="13073" xr:uid="{00000000-0005-0000-0000-0000C72A0000}"/>
    <cellStyle name="Normal 2 2 3 2 5 3 2 2 2 2" xfId="29369" xr:uid="{00000000-0005-0000-0000-0000C82A0000}"/>
    <cellStyle name="Normal 2 2 3 2 5 3 2 2 3" xfId="21223" xr:uid="{00000000-0005-0000-0000-0000C92A0000}"/>
    <cellStyle name="Normal 2 2 3 2 5 3 2 3" xfId="7710" xr:uid="{00000000-0005-0000-0000-0000CA2A0000}"/>
    <cellStyle name="Normal 2 2 3 2 5 3 2 3 2" xfId="15856" xr:uid="{00000000-0005-0000-0000-0000CB2A0000}"/>
    <cellStyle name="Normal 2 2 3 2 5 3 2 3 2 2" xfId="32152" xr:uid="{00000000-0005-0000-0000-0000CC2A0000}"/>
    <cellStyle name="Normal 2 2 3 2 5 3 2 3 3" xfId="24006" xr:uid="{00000000-0005-0000-0000-0000CD2A0000}"/>
    <cellStyle name="Normal 2 2 3 2 5 3 2 4" xfId="10557" xr:uid="{00000000-0005-0000-0000-0000CE2A0000}"/>
    <cellStyle name="Normal 2 2 3 2 5 3 2 4 2" xfId="26853" xr:uid="{00000000-0005-0000-0000-0000CF2A0000}"/>
    <cellStyle name="Normal 2 2 3 2 5 3 2 5" xfId="18707" xr:uid="{00000000-0005-0000-0000-0000D02A0000}"/>
    <cellStyle name="Normal 2 2 3 2 5 3 3" xfId="3709" xr:uid="{00000000-0005-0000-0000-0000D12A0000}"/>
    <cellStyle name="Normal 2 2 3 2 5 3 3 2" xfId="11855" xr:uid="{00000000-0005-0000-0000-0000D22A0000}"/>
    <cellStyle name="Normal 2 2 3 2 5 3 3 2 2" xfId="28151" xr:uid="{00000000-0005-0000-0000-0000D32A0000}"/>
    <cellStyle name="Normal 2 2 3 2 5 3 3 3" xfId="20005" xr:uid="{00000000-0005-0000-0000-0000D42A0000}"/>
    <cellStyle name="Normal 2 2 3 2 5 3 4" xfId="6300" xr:uid="{00000000-0005-0000-0000-0000D52A0000}"/>
    <cellStyle name="Normal 2 2 3 2 5 3 4 2" xfId="14446" xr:uid="{00000000-0005-0000-0000-0000D62A0000}"/>
    <cellStyle name="Normal 2 2 3 2 5 3 4 2 2" xfId="30742" xr:uid="{00000000-0005-0000-0000-0000D72A0000}"/>
    <cellStyle name="Normal 2 2 3 2 5 3 4 3" xfId="22596" xr:uid="{00000000-0005-0000-0000-0000D82A0000}"/>
    <cellStyle name="Normal 2 2 3 2 5 3 5" xfId="9147" xr:uid="{00000000-0005-0000-0000-0000D92A0000}"/>
    <cellStyle name="Normal 2 2 3 2 5 3 5 2" xfId="25443" xr:uid="{00000000-0005-0000-0000-0000DA2A0000}"/>
    <cellStyle name="Normal 2 2 3 2 5 3 6" xfId="17297" xr:uid="{00000000-0005-0000-0000-0000DB2A0000}"/>
    <cellStyle name="Normal 2 2 3 2 5 4" xfId="1706" xr:uid="{00000000-0005-0000-0000-0000DC2A0000}"/>
    <cellStyle name="Normal 2 2 3 2 5 4 2" xfId="4318" xr:uid="{00000000-0005-0000-0000-0000DD2A0000}"/>
    <cellStyle name="Normal 2 2 3 2 5 4 2 2" xfId="12464" xr:uid="{00000000-0005-0000-0000-0000DE2A0000}"/>
    <cellStyle name="Normal 2 2 3 2 5 4 2 2 2" xfId="28760" xr:uid="{00000000-0005-0000-0000-0000DF2A0000}"/>
    <cellStyle name="Normal 2 2 3 2 5 4 2 3" xfId="20614" xr:uid="{00000000-0005-0000-0000-0000E02A0000}"/>
    <cellStyle name="Normal 2 2 3 2 5 4 3" xfId="7005" xr:uid="{00000000-0005-0000-0000-0000E12A0000}"/>
    <cellStyle name="Normal 2 2 3 2 5 4 3 2" xfId="15151" xr:uid="{00000000-0005-0000-0000-0000E22A0000}"/>
    <cellStyle name="Normal 2 2 3 2 5 4 3 2 2" xfId="31447" xr:uid="{00000000-0005-0000-0000-0000E32A0000}"/>
    <cellStyle name="Normal 2 2 3 2 5 4 3 3" xfId="23301" xr:uid="{00000000-0005-0000-0000-0000E42A0000}"/>
    <cellStyle name="Normal 2 2 3 2 5 4 4" xfId="9852" xr:uid="{00000000-0005-0000-0000-0000E52A0000}"/>
    <cellStyle name="Normal 2 2 3 2 5 4 4 2" xfId="26148" xr:uid="{00000000-0005-0000-0000-0000E62A0000}"/>
    <cellStyle name="Normal 2 2 3 2 5 4 5" xfId="18002" xr:uid="{00000000-0005-0000-0000-0000E72A0000}"/>
    <cellStyle name="Normal 2 2 3 2 5 5" xfId="3100" xr:uid="{00000000-0005-0000-0000-0000E82A0000}"/>
    <cellStyle name="Normal 2 2 3 2 5 5 2" xfId="11246" xr:uid="{00000000-0005-0000-0000-0000E92A0000}"/>
    <cellStyle name="Normal 2 2 3 2 5 5 2 2" xfId="27542" xr:uid="{00000000-0005-0000-0000-0000EA2A0000}"/>
    <cellStyle name="Normal 2 2 3 2 5 5 3" xfId="19396" xr:uid="{00000000-0005-0000-0000-0000EB2A0000}"/>
    <cellStyle name="Normal 2 2 3 2 5 6" xfId="5595" xr:uid="{00000000-0005-0000-0000-0000EC2A0000}"/>
    <cellStyle name="Normal 2 2 3 2 5 6 2" xfId="13741" xr:uid="{00000000-0005-0000-0000-0000ED2A0000}"/>
    <cellStyle name="Normal 2 2 3 2 5 6 2 2" xfId="30037" xr:uid="{00000000-0005-0000-0000-0000EE2A0000}"/>
    <cellStyle name="Normal 2 2 3 2 5 6 3" xfId="21891" xr:uid="{00000000-0005-0000-0000-0000EF2A0000}"/>
    <cellStyle name="Normal 2 2 3 2 5 7" xfId="8442" xr:uid="{00000000-0005-0000-0000-0000F02A0000}"/>
    <cellStyle name="Normal 2 2 3 2 5 7 2" xfId="24738" xr:uid="{00000000-0005-0000-0000-0000F12A0000}"/>
    <cellStyle name="Normal 2 2 3 2 5 8" xfId="16592" xr:uid="{00000000-0005-0000-0000-0000F22A0000}"/>
    <cellStyle name="Normal 2 2 3 2 6" xfId="385" xr:uid="{00000000-0005-0000-0000-0000F32A0000}"/>
    <cellStyle name="Normal 2 2 3 2 6 2" xfId="1091" xr:uid="{00000000-0005-0000-0000-0000F42A0000}"/>
    <cellStyle name="Normal 2 2 3 2 6 2 2" xfId="2501" xr:uid="{00000000-0005-0000-0000-0000F52A0000}"/>
    <cellStyle name="Normal 2 2 3 2 6 2 2 2" xfId="5001" xr:uid="{00000000-0005-0000-0000-0000F62A0000}"/>
    <cellStyle name="Normal 2 2 3 2 6 2 2 2 2" xfId="13147" xr:uid="{00000000-0005-0000-0000-0000F72A0000}"/>
    <cellStyle name="Normal 2 2 3 2 6 2 2 2 2 2" xfId="29443" xr:uid="{00000000-0005-0000-0000-0000F82A0000}"/>
    <cellStyle name="Normal 2 2 3 2 6 2 2 2 3" xfId="21297" xr:uid="{00000000-0005-0000-0000-0000F92A0000}"/>
    <cellStyle name="Normal 2 2 3 2 6 2 2 3" xfId="7800" xr:uid="{00000000-0005-0000-0000-0000FA2A0000}"/>
    <cellStyle name="Normal 2 2 3 2 6 2 2 3 2" xfId="15946" xr:uid="{00000000-0005-0000-0000-0000FB2A0000}"/>
    <cellStyle name="Normal 2 2 3 2 6 2 2 3 2 2" xfId="32242" xr:uid="{00000000-0005-0000-0000-0000FC2A0000}"/>
    <cellStyle name="Normal 2 2 3 2 6 2 2 3 3" xfId="24096" xr:uid="{00000000-0005-0000-0000-0000FD2A0000}"/>
    <cellStyle name="Normal 2 2 3 2 6 2 2 4" xfId="10647" xr:uid="{00000000-0005-0000-0000-0000FE2A0000}"/>
    <cellStyle name="Normal 2 2 3 2 6 2 2 4 2" xfId="26943" xr:uid="{00000000-0005-0000-0000-0000FF2A0000}"/>
    <cellStyle name="Normal 2 2 3 2 6 2 2 5" xfId="18797" xr:uid="{00000000-0005-0000-0000-0000002B0000}"/>
    <cellStyle name="Normal 2 2 3 2 6 2 3" xfId="3783" xr:uid="{00000000-0005-0000-0000-0000012B0000}"/>
    <cellStyle name="Normal 2 2 3 2 6 2 3 2" xfId="11929" xr:uid="{00000000-0005-0000-0000-0000022B0000}"/>
    <cellStyle name="Normal 2 2 3 2 6 2 3 2 2" xfId="28225" xr:uid="{00000000-0005-0000-0000-0000032B0000}"/>
    <cellStyle name="Normal 2 2 3 2 6 2 3 3" xfId="20079" xr:uid="{00000000-0005-0000-0000-0000042B0000}"/>
    <cellStyle name="Normal 2 2 3 2 6 2 4" xfId="6390" xr:uid="{00000000-0005-0000-0000-0000052B0000}"/>
    <cellStyle name="Normal 2 2 3 2 6 2 4 2" xfId="14536" xr:uid="{00000000-0005-0000-0000-0000062B0000}"/>
    <cellStyle name="Normal 2 2 3 2 6 2 4 2 2" xfId="30832" xr:uid="{00000000-0005-0000-0000-0000072B0000}"/>
    <cellStyle name="Normal 2 2 3 2 6 2 4 3" xfId="22686" xr:uid="{00000000-0005-0000-0000-0000082B0000}"/>
    <cellStyle name="Normal 2 2 3 2 6 2 5" xfId="9237" xr:uid="{00000000-0005-0000-0000-0000092B0000}"/>
    <cellStyle name="Normal 2 2 3 2 6 2 5 2" xfId="25533" xr:uid="{00000000-0005-0000-0000-00000A2B0000}"/>
    <cellStyle name="Normal 2 2 3 2 6 2 6" xfId="17387" xr:uid="{00000000-0005-0000-0000-00000B2B0000}"/>
    <cellStyle name="Normal 2 2 3 2 6 3" xfId="1796" xr:uid="{00000000-0005-0000-0000-00000C2B0000}"/>
    <cellStyle name="Normal 2 2 3 2 6 3 2" xfId="4392" xr:uid="{00000000-0005-0000-0000-00000D2B0000}"/>
    <cellStyle name="Normal 2 2 3 2 6 3 2 2" xfId="12538" xr:uid="{00000000-0005-0000-0000-00000E2B0000}"/>
    <cellStyle name="Normal 2 2 3 2 6 3 2 2 2" xfId="28834" xr:uid="{00000000-0005-0000-0000-00000F2B0000}"/>
    <cellStyle name="Normal 2 2 3 2 6 3 2 3" xfId="20688" xr:uid="{00000000-0005-0000-0000-0000102B0000}"/>
    <cellStyle name="Normal 2 2 3 2 6 3 3" xfId="7095" xr:uid="{00000000-0005-0000-0000-0000112B0000}"/>
    <cellStyle name="Normal 2 2 3 2 6 3 3 2" xfId="15241" xr:uid="{00000000-0005-0000-0000-0000122B0000}"/>
    <cellStyle name="Normal 2 2 3 2 6 3 3 2 2" xfId="31537" xr:uid="{00000000-0005-0000-0000-0000132B0000}"/>
    <cellStyle name="Normal 2 2 3 2 6 3 3 3" xfId="23391" xr:uid="{00000000-0005-0000-0000-0000142B0000}"/>
    <cellStyle name="Normal 2 2 3 2 6 3 4" xfId="9942" xr:uid="{00000000-0005-0000-0000-0000152B0000}"/>
    <cellStyle name="Normal 2 2 3 2 6 3 4 2" xfId="26238" xr:uid="{00000000-0005-0000-0000-0000162B0000}"/>
    <cellStyle name="Normal 2 2 3 2 6 3 5" xfId="18092" xr:uid="{00000000-0005-0000-0000-0000172B0000}"/>
    <cellStyle name="Normal 2 2 3 2 6 4" xfId="3174" xr:uid="{00000000-0005-0000-0000-0000182B0000}"/>
    <cellStyle name="Normal 2 2 3 2 6 4 2" xfId="11320" xr:uid="{00000000-0005-0000-0000-0000192B0000}"/>
    <cellStyle name="Normal 2 2 3 2 6 4 2 2" xfId="27616" xr:uid="{00000000-0005-0000-0000-00001A2B0000}"/>
    <cellStyle name="Normal 2 2 3 2 6 4 3" xfId="19470" xr:uid="{00000000-0005-0000-0000-00001B2B0000}"/>
    <cellStyle name="Normal 2 2 3 2 6 5" xfId="5685" xr:uid="{00000000-0005-0000-0000-00001C2B0000}"/>
    <cellStyle name="Normal 2 2 3 2 6 5 2" xfId="13831" xr:uid="{00000000-0005-0000-0000-00001D2B0000}"/>
    <cellStyle name="Normal 2 2 3 2 6 5 2 2" xfId="30127" xr:uid="{00000000-0005-0000-0000-00001E2B0000}"/>
    <cellStyle name="Normal 2 2 3 2 6 5 3" xfId="21981" xr:uid="{00000000-0005-0000-0000-00001F2B0000}"/>
    <cellStyle name="Normal 2 2 3 2 6 6" xfId="8532" xr:uid="{00000000-0005-0000-0000-0000202B0000}"/>
    <cellStyle name="Normal 2 2 3 2 6 6 2" xfId="24828" xr:uid="{00000000-0005-0000-0000-0000212B0000}"/>
    <cellStyle name="Normal 2 2 3 2 6 7" xfId="16682" xr:uid="{00000000-0005-0000-0000-0000222B0000}"/>
    <cellStyle name="Normal 2 2 3 2 7" xfId="747" xr:uid="{00000000-0005-0000-0000-0000232B0000}"/>
    <cellStyle name="Normal 2 2 3 2 7 2" xfId="2157" xr:uid="{00000000-0005-0000-0000-0000242B0000}"/>
    <cellStyle name="Normal 2 2 3 2 7 2 2" xfId="4705" xr:uid="{00000000-0005-0000-0000-0000252B0000}"/>
    <cellStyle name="Normal 2 2 3 2 7 2 2 2" xfId="12851" xr:uid="{00000000-0005-0000-0000-0000262B0000}"/>
    <cellStyle name="Normal 2 2 3 2 7 2 2 2 2" xfId="29147" xr:uid="{00000000-0005-0000-0000-0000272B0000}"/>
    <cellStyle name="Normal 2 2 3 2 7 2 2 3" xfId="21001" xr:uid="{00000000-0005-0000-0000-0000282B0000}"/>
    <cellStyle name="Normal 2 2 3 2 7 2 3" xfId="7456" xr:uid="{00000000-0005-0000-0000-0000292B0000}"/>
    <cellStyle name="Normal 2 2 3 2 7 2 3 2" xfId="15602" xr:uid="{00000000-0005-0000-0000-00002A2B0000}"/>
    <cellStyle name="Normal 2 2 3 2 7 2 3 2 2" xfId="31898" xr:uid="{00000000-0005-0000-0000-00002B2B0000}"/>
    <cellStyle name="Normal 2 2 3 2 7 2 3 3" xfId="23752" xr:uid="{00000000-0005-0000-0000-00002C2B0000}"/>
    <cellStyle name="Normal 2 2 3 2 7 2 4" xfId="10303" xr:uid="{00000000-0005-0000-0000-00002D2B0000}"/>
    <cellStyle name="Normal 2 2 3 2 7 2 4 2" xfId="26599" xr:uid="{00000000-0005-0000-0000-00002E2B0000}"/>
    <cellStyle name="Normal 2 2 3 2 7 2 5" xfId="18453" xr:uid="{00000000-0005-0000-0000-00002F2B0000}"/>
    <cellStyle name="Normal 2 2 3 2 7 3" xfId="3487" xr:uid="{00000000-0005-0000-0000-0000302B0000}"/>
    <cellStyle name="Normal 2 2 3 2 7 3 2" xfId="11633" xr:uid="{00000000-0005-0000-0000-0000312B0000}"/>
    <cellStyle name="Normal 2 2 3 2 7 3 2 2" xfId="27929" xr:uid="{00000000-0005-0000-0000-0000322B0000}"/>
    <cellStyle name="Normal 2 2 3 2 7 3 3" xfId="19783" xr:uid="{00000000-0005-0000-0000-0000332B0000}"/>
    <cellStyle name="Normal 2 2 3 2 7 4" xfId="6046" xr:uid="{00000000-0005-0000-0000-0000342B0000}"/>
    <cellStyle name="Normal 2 2 3 2 7 4 2" xfId="14192" xr:uid="{00000000-0005-0000-0000-0000352B0000}"/>
    <cellStyle name="Normal 2 2 3 2 7 4 2 2" xfId="30488" xr:uid="{00000000-0005-0000-0000-0000362B0000}"/>
    <cellStyle name="Normal 2 2 3 2 7 4 3" xfId="22342" xr:uid="{00000000-0005-0000-0000-0000372B0000}"/>
    <cellStyle name="Normal 2 2 3 2 7 5" xfId="8893" xr:uid="{00000000-0005-0000-0000-0000382B0000}"/>
    <cellStyle name="Normal 2 2 3 2 7 5 2" xfId="25189" xr:uid="{00000000-0005-0000-0000-0000392B0000}"/>
    <cellStyle name="Normal 2 2 3 2 7 6" xfId="17043" xr:uid="{00000000-0005-0000-0000-00003A2B0000}"/>
    <cellStyle name="Normal 2 2 3 2 8" xfId="1452" xr:uid="{00000000-0005-0000-0000-00003B2B0000}"/>
    <cellStyle name="Normal 2 2 3 2 8 2" xfId="4096" xr:uid="{00000000-0005-0000-0000-00003C2B0000}"/>
    <cellStyle name="Normal 2 2 3 2 8 2 2" xfId="12242" xr:uid="{00000000-0005-0000-0000-00003D2B0000}"/>
    <cellStyle name="Normal 2 2 3 2 8 2 2 2" xfId="28538" xr:uid="{00000000-0005-0000-0000-00003E2B0000}"/>
    <cellStyle name="Normal 2 2 3 2 8 2 3" xfId="20392" xr:uid="{00000000-0005-0000-0000-00003F2B0000}"/>
    <cellStyle name="Normal 2 2 3 2 8 3" xfId="6751" xr:uid="{00000000-0005-0000-0000-0000402B0000}"/>
    <cellStyle name="Normal 2 2 3 2 8 3 2" xfId="14897" xr:uid="{00000000-0005-0000-0000-0000412B0000}"/>
    <cellStyle name="Normal 2 2 3 2 8 3 2 2" xfId="31193" xr:uid="{00000000-0005-0000-0000-0000422B0000}"/>
    <cellStyle name="Normal 2 2 3 2 8 3 3" xfId="23047" xr:uid="{00000000-0005-0000-0000-0000432B0000}"/>
    <cellStyle name="Normal 2 2 3 2 8 4" xfId="9598" xr:uid="{00000000-0005-0000-0000-0000442B0000}"/>
    <cellStyle name="Normal 2 2 3 2 8 4 2" xfId="25894" xr:uid="{00000000-0005-0000-0000-0000452B0000}"/>
    <cellStyle name="Normal 2 2 3 2 8 5" xfId="17748" xr:uid="{00000000-0005-0000-0000-0000462B0000}"/>
    <cellStyle name="Normal 2 2 3 2 9" xfId="2878" xr:uid="{00000000-0005-0000-0000-0000472B0000}"/>
    <cellStyle name="Normal 2 2 3 2 9 2" xfId="11024" xr:uid="{00000000-0005-0000-0000-0000482B0000}"/>
    <cellStyle name="Normal 2 2 3 2 9 2 2" xfId="27320" xr:uid="{00000000-0005-0000-0000-0000492B0000}"/>
    <cellStyle name="Normal 2 2 3 2 9 3" xfId="19174" xr:uid="{00000000-0005-0000-0000-00004A2B0000}"/>
    <cellStyle name="Normal 2 2 3 3" xfId="63" xr:uid="{00000000-0005-0000-0000-00004B2B0000}"/>
    <cellStyle name="Normal 2 2 3 3 10" xfId="8210" xr:uid="{00000000-0005-0000-0000-00004C2B0000}"/>
    <cellStyle name="Normal 2 2 3 3 10 2" xfId="24506" xr:uid="{00000000-0005-0000-0000-00004D2B0000}"/>
    <cellStyle name="Normal 2 2 3 3 11" xfId="16360" xr:uid="{00000000-0005-0000-0000-00004E2B0000}"/>
    <cellStyle name="Normal 2 2 3 3 2" xfId="153" xr:uid="{00000000-0005-0000-0000-00004F2B0000}"/>
    <cellStyle name="Normal 2 2 3 3 2 2" xfId="497" xr:uid="{00000000-0005-0000-0000-0000502B0000}"/>
    <cellStyle name="Normal 2 2 3 3 2 2 2" xfId="1203" xr:uid="{00000000-0005-0000-0000-0000512B0000}"/>
    <cellStyle name="Normal 2 2 3 3 2 2 2 2" xfId="2613" xr:uid="{00000000-0005-0000-0000-0000522B0000}"/>
    <cellStyle name="Normal 2 2 3 3 2 2 2 2 2" xfId="5093" xr:uid="{00000000-0005-0000-0000-0000532B0000}"/>
    <cellStyle name="Normal 2 2 3 3 2 2 2 2 2 2" xfId="13239" xr:uid="{00000000-0005-0000-0000-0000542B0000}"/>
    <cellStyle name="Normal 2 2 3 3 2 2 2 2 2 2 2" xfId="29535" xr:uid="{00000000-0005-0000-0000-0000552B0000}"/>
    <cellStyle name="Normal 2 2 3 3 2 2 2 2 2 3" xfId="21389" xr:uid="{00000000-0005-0000-0000-0000562B0000}"/>
    <cellStyle name="Normal 2 2 3 3 2 2 2 2 3" xfId="7912" xr:uid="{00000000-0005-0000-0000-0000572B0000}"/>
    <cellStyle name="Normal 2 2 3 3 2 2 2 2 3 2" xfId="16058" xr:uid="{00000000-0005-0000-0000-0000582B0000}"/>
    <cellStyle name="Normal 2 2 3 3 2 2 2 2 3 2 2" xfId="32354" xr:uid="{00000000-0005-0000-0000-0000592B0000}"/>
    <cellStyle name="Normal 2 2 3 3 2 2 2 2 3 3" xfId="24208" xr:uid="{00000000-0005-0000-0000-00005A2B0000}"/>
    <cellStyle name="Normal 2 2 3 3 2 2 2 2 4" xfId="10759" xr:uid="{00000000-0005-0000-0000-00005B2B0000}"/>
    <cellStyle name="Normal 2 2 3 3 2 2 2 2 4 2" xfId="27055" xr:uid="{00000000-0005-0000-0000-00005C2B0000}"/>
    <cellStyle name="Normal 2 2 3 3 2 2 2 2 5" xfId="18909" xr:uid="{00000000-0005-0000-0000-00005D2B0000}"/>
    <cellStyle name="Normal 2 2 3 3 2 2 2 3" xfId="3875" xr:uid="{00000000-0005-0000-0000-00005E2B0000}"/>
    <cellStyle name="Normal 2 2 3 3 2 2 2 3 2" xfId="12021" xr:uid="{00000000-0005-0000-0000-00005F2B0000}"/>
    <cellStyle name="Normal 2 2 3 3 2 2 2 3 2 2" xfId="28317" xr:uid="{00000000-0005-0000-0000-0000602B0000}"/>
    <cellStyle name="Normal 2 2 3 3 2 2 2 3 3" xfId="20171" xr:uid="{00000000-0005-0000-0000-0000612B0000}"/>
    <cellStyle name="Normal 2 2 3 3 2 2 2 4" xfId="6502" xr:uid="{00000000-0005-0000-0000-0000622B0000}"/>
    <cellStyle name="Normal 2 2 3 3 2 2 2 4 2" xfId="14648" xr:uid="{00000000-0005-0000-0000-0000632B0000}"/>
    <cellStyle name="Normal 2 2 3 3 2 2 2 4 2 2" xfId="30944" xr:uid="{00000000-0005-0000-0000-0000642B0000}"/>
    <cellStyle name="Normal 2 2 3 3 2 2 2 4 3" xfId="22798" xr:uid="{00000000-0005-0000-0000-0000652B0000}"/>
    <cellStyle name="Normal 2 2 3 3 2 2 2 5" xfId="9349" xr:uid="{00000000-0005-0000-0000-0000662B0000}"/>
    <cellStyle name="Normal 2 2 3 3 2 2 2 5 2" xfId="25645" xr:uid="{00000000-0005-0000-0000-0000672B0000}"/>
    <cellStyle name="Normal 2 2 3 3 2 2 2 6" xfId="17499" xr:uid="{00000000-0005-0000-0000-0000682B0000}"/>
    <cellStyle name="Normal 2 2 3 3 2 2 3" xfId="1908" xr:uid="{00000000-0005-0000-0000-0000692B0000}"/>
    <cellStyle name="Normal 2 2 3 3 2 2 3 2" xfId="4484" xr:uid="{00000000-0005-0000-0000-00006A2B0000}"/>
    <cellStyle name="Normal 2 2 3 3 2 2 3 2 2" xfId="12630" xr:uid="{00000000-0005-0000-0000-00006B2B0000}"/>
    <cellStyle name="Normal 2 2 3 3 2 2 3 2 2 2" xfId="28926" xr:uid="{00000000-0005-0000-0000-00006C2B0000}"/>
    <cellStyle name="Normal 2 2 3 3 2 2 3 2 3" xfId="20780" xr:uid="{00000000-0005-0000-0000-00006D2B0000}"/>
    <cellStyle name="Normal 2 2 3 3 2 2 3 3" xfId="7207" xr:uid="{00000000-0005-0000-0000-00006E2B0000}"/>
    <cellStyle name="Normal 2 2 3 3 2 2 3 3 2" xfId="15353" xr:uid="{00000000-0005-0000-0000-00006F2B0000}"/>
    <cellStyle name="Normal 2 2 3 3 2 2 3 3 2 2" xfId="31649" xr:uid="{00000000-0005-0000-0000-0000702B0000}"/>
    <cellStyle name="Normal 2 2 3 3 2 2 3 3 3" xfId="23503" xr:uid="{00000000-0005-0000-0000-0000712B0000}"/>
    <cellStyle name="Normal 2 2 3 3 2 2 3 4" xfId="10054" xr:uid="{00000000-0005-0000-0000-0000722B0000}"/>
    <cellStyle name="Normal 2 2 3 3 2 2 3 4 2" xfId="26350" xr:uid="{00000000-0005-0000-0000-0000732B0000}"/>
    <cellStyle name="Normal 2 2 3 3 2 2 3 5" xfId="18204" xr:uid="{00000000-0005-0000-0000-0000742B0000}"/>
    <cellStyle name="Normal 2 2 3 3 2 2 4" xfId="3266" xr:uid="{00000000-0005-0000-0000-0000752B0000}"/>
    <cellStyle name="Normal 2 2 3 3 2 2 4 2" xfId="11412" xr:uid="{00000000-0005-0000-0000-0000762B0000}"/>
    <cellStyle name="Normal 2 2 3 3 2 2 4 2 2" xfId="27708" xr:uid="{00000000-0005-0000-0000-0000772B0000}"/>
    <cellStyle name="Normal 2 2 3 3 2 2 4 3" xfId="19562" xr:uid="{00000000-0005-0000-0000-0000782B0000}"/>
    <cellStyle name="Normal 2 2 3 3 2 2 5" xfId="5797" xr:uid="{00000000-0005-0000-0000-0000792B0000}"/>
    <cellStyle name="Normal 2 2 3 3 2 2 5 2" xfId="13943" xr:uid="{00000000-0005-0000-0000-00007A2B0000}"/>
    <cellStyle name="Normal 2 2 3 3 2 2 5 2 2" xfId="30239" xr:uid="{00000000-0005-0000-0000-00007B2B0000}"/>
    <cellStyle name="Normal 2 2 3 3 2 2 5 3" xfId="22093" xr:uid="{00000000-0005-0000-0000-00007C2B0000}"/>
    <cellStyle name="Normal 2 2 3 3 2 2 6" xfId="8644" xr:uid="{00000000-0005-0000-0000-00007D2B0000}"/>
    <cellStyle name="Normal 2 2 3 3 2 2 6 2" xfId="24940" xr:uid="{00000000-0005-0000-0000-00007E2B0000}"/>
    <cellStyle name="Normal 2 2 3 3 2 2 7" xfId="16794" xr:uid="{00000000-0005-0000-0000-00007F2B0000}"/>
    <cellStyle name="Normal 2 2 3 3 2 3" xfId="859" xr:uid="{00000000-0005-0000-0000-0000802B0000}"/>
    <cellStyle name="Normal 2 2 3 3 2 3 2" xfId="2269" xr:uid="{00000000-0005-0000-0000-0000812B0000}"/>
    <cellStyle name="Normal 2 2 3 3 2 3 2 2" xfId="4797" xr:uid="{00000000-0005-0000-0000-0000822B0000}"/>
    <cellStyle name="Normal 2 2 3 3 2 3 2 2 2" xfId="12943" xr:uid="{00000000-0005-0000-0000-0000832B0000}"/>
    <cellStyle name="Normal 2 2 3 3 2 3 2 2 2 2" xfId="29239" xr:uid="{00000000-0005-0000-0000-0000842B0000}"/>
    <cellStyle name="Normal 2 2 3 3 2 3 2 2 3" xfId="21093" xr:uid="{00000000-0005-0000-0000-0000852B0000}"/>
    <cellStyle name="Normal 2 2 3 3 2 3 2 3" xfId="7568" xr:uid="{00000000-0005-0000-0000-0000862B0000}"/>
    <cellStyle name="Normal 2 2 3 3 2 3 2 3 2" xfId="15714" xr:uid="{00000000-0005-0000-0000-0000872B0000}"/>
    <cellStyle name="Normal 2 2 3 3 2 3 2 3 2 2" xfId="32010" xr:uid="{00000000-0005-0000-0000-0000882B0000}"/>
    <cellStyle name="Normal 2 2 3 3 2 3 2 3 3" xfId="23864" xr:uid="{00000000-0005-0000-0000-0000892B0000}"/>
    <cellStyle name="Normal 2 2 3 3 2 3 2 4" xfId="10415" xr:uid="{00000000-0005-0000-0000-00008A2B0000}"/>
    <cellStyle name="Normal 2 2 3 3 2 3 2 4 2" xfId="26711" xr:uid="{00000000-0005-0000-0000-00008B2B0000}"/>
    <cellStyle name="Normal 2 2 3 3 2 3 2 5" xfId="18565" xr:uid="{00000000-0005-0000-0000-00008C2B0000}"/>
    <cellStyle name="Normal 2 2 3 3 2 3 3" xfId="3579" xr:uid="{00000000-0005-0000-0000-00008D2B0000}"/>
    <cellStyle name="Normal 2 2 3 3 2 3 3 2" xfId="11725" xr:uid="{00000000-0005-0000-0000-00008E2B0000}"/>
    <cellStyle name="Normal 2 2 3 3 2 3 3 2 2" xfId="28021" xr:uid="{00000000-0005-0000-0000-00008F2B0000}"/>
    <cellStyle name="Normal 2 2 3 3 2 3 3 3" xfId="19875" xr:uid="{00000000-0005-0000-0000-0000902B0000}"/>
    <cellStyle name="Normal 2 2 3 3 2 3 4" xfId="6158" xr:uid="{00000000-0005-0000-0000-0000912B0000}"/>
    <cellStyle name="Normal 2 2 3 3 2 3 4 2" xfId="14304" xr:uid="{00000000-0005-0000-0000-0000922B0000}"/>
    <cellStyle name="Normal 2 2 3 3 2 3 4 2 2" xfId="30600" xr:uid="{00000000-0005-0000-0000-0000932B0000}"/>
    <cellStyle name="Normal 2 2 3 3 2 3 4 3" xfId="22454" xr:uid="{00000000-0005-0000-0000-0000942B0000}"/>
    <cellStyle name="Normal 2 2 3 3 2 3 5" xfId="9005" xr:uid="{00000000-0005-0000-0000-0000952B0000}"/>
    <cellStyle name="Normal 2 2 3 3 2 3 5 2" xfId="25301" xr:uid="{00000000-0005-0000-0000-0000962B0000}"/>
    <cellStyle name="Normal 2 2 3 3 2 3 6" xfId="17155" xr:uid="{00000000-0005-0000-0000-0000972B0000}"/>
    <cellStyle name="Normal 2 2 3 3 2 4" xfId="1564" xr:uid="{00000000-0005-0000-0000-0000982B0000}"/>
    <cellStyle name="Normal 2 2 3 3 2 4 2" xfId="4188" xr:uid="{00000000-0005-0000-0000-0000992B0000}"/>
    <cellStyle name="Normal 2 2 3 3 2 4 2 2" xfId="12334" xr:uid="{00000000-0005-0000-0000-00009A2B0000}"/>
    <cellStyle name="Normal 2 2 3 3 2 4 2 2 2" xfId="28630" xr:uid="{00000000-0005-0000-0000-00009B2B0000}"/>
    <cellStyle name="Normal 2 2 3 3 2 4 2 3" xfId="20484" xr:uid="{00000000-0005-0000-0000-00009C2B0000}"/>
    <cellStyle name="Normal 2 2 3 3 2 4 3" xfId="6863" xr:uid="{00000000-0005-0000-0000-00009D2B0000}"/>
    <cellStyle name="Normal 2 2 3 3 2 4 3 2" xfId="15009" xr:uid="{00000000-0005-0000-0000-00009E2B0000}"/>
    <cellStyle name="Normal 2 2 3 3 2 4 3 2 2" xfId="31305" xr:uid="{00000000-0005-0000-0000-00009F2B0000}"/>
    <cellStyle name="Normal 2 2 3 3 2 4 3 3" xfId="23159" xr:uid="{00000000-0005-0000-0000-0000A02B0000}"/>
    <cellStyle name="Normal 2 2 3 3 2 4 4" xfId="9710" xr:uid="{00000000-0005-0000-0000-0000A12B0000}"/>
    <cellStyle name="Normal 2 2 3 3 2 4 4 2" xfId="26006" xr:uid="{00000000-0005-0000-0000-0000A22B0000}"/>
    <cellStyle name="Normal 2 2 3 3 2 4 5" xfId="17860" xr:uid="{00000000-0005-0000-0000-0000A32B0000}"/>
    <cellStyle name="Normal 2 2 3 3 2 5" xfId="2970" xr:uid="{00000000-0005-0000-0000-0000A42B0000}"/>
    <cellStyle name="Normal 2 2 3 3 2 5 2" xfId="11116" xr:uid="{00000000-0005-0000-0000-0000A52B0000}"/>
    <cellStyle name="Normal 2 2 3 3 2 5 2 2" xfId="27412" xr:uid="{00000000-0005-0000-0000-0000A62B0000}"/>
    <cellStyle name="Normal 2 2 3 3 2 5 3" xfId="19266" xr:uid="{00000000-0005-0000-0000-0000A72B0000}"/>
    <cellStyle name="Normal 2 2 3 3 2 6" xfId="5453" xr:uid="{00000000-0005-0000-0000-0000A82B0000}"/>
    <cellStyle name="Normal 2 2 3 3 2 6 2" xfId="13599" xr:uid="{00000000-0005-0000-0000-0000A92B0000}"/>
    <cellStyle name="Normal 2 2 3 3 2 6 2 2" xfId="29895" xr:uid="{00000000-0005-0000-0000-0000AA2B0000}"/>
    <cellStyle name="Normal 2 2 3 3 2 6 3" xfId="21749" xr:uid="{00000000-0005-0000-0000-0000AB2B0000}"/>
    <cellStyle name="Normal 2 2 3 3 2 7" xfId="8300" xr:uid="{00000000-0005-0000-0000-0000AC2B0000}"/>
    <cellStyle name="Normal 2 2 3 3 2 7 2" xfId="24596" xr:uid="{00000000-0005-0000-0000-0000AD2B0000}"/>
    <cellStyle name="Normal 2 2 3 3 2 8" xfId="16450" xr:uid="{00000000-0005-0000-0000-0000AE2B0000}"/>
    <cellStyle name="Normal 2 2 3 3 3" xfId="233" xr:uid="{00000000-0005-0000-0000-0000AF2B0000}"/>
    <cellStyle name="Normal 2 2 3 3 3 2" xfId="577" xr:uid="{00000000-0005-0000-0000-0000B02B0000}"/>
    <cellStyle name="Normal 2 2 3 3 3 2 2" xfId="1283" xr:uid="{00000000-0005-0000-0000-0000B12B0000}"/>
    <cellStyle name="Normal 2 2 3 3 3 2 2 2" xfId="2693" xr:uid="{00000000-0005-0000-0000-0000B22B0000}"/>
    <cellStyle name="Normal 2 2 3 3 3 2 2 2 2" xfId="5167" xr:uid="{00000000-0005-0000-0000-0000B32B0000}"/>
    <cellStyle name="Normal 2 2 3 3 3 2 2 2 2 2" xfId="13313" xr:uid="{00000000-0005-0000-0000-0000B42B0000}"/>
    <cellStyle name="Normal 2 2 3 3 3 2 2 2 2 2 2" xfId="29609" xr:uid="{00000000-0005-0000-0000-0000B52B0000}"/>
    <cellStyle name="Normal 2 2 3 3 3 2 2 2 2 3" xfId="21463" xr:uid="{00000000-0005-0000-0000-0000B62B0000}"/>
    <cellStyle name="Normal 2 2 3 3 3 2 2 2 3" xfId="7992" xr:uid="{00000000-0005-0000-0000-0000B72B0000}"/>
    <cellStyle name="Normal 2 2 3 3 3 2 2 2 3 2" xfId="16138" xr:uid="{00000000-0005-0000-0000-0000B82B0000}"/>
    <cellStyle name="Normal 2 2 3 3 3 2 2 2 3 2 2" xfId="32434" xr:uid="{00000000-0005-0000-0000-0000B92B0000}"/>
    <cellStyle name="Normal 2 2 3 3 3 2 2 2 3 3" xfId="24288" xr:uid="{00000000-0005-0000-0000-0000BA2B0000}"/>
    <cellStyle name="Normal 2 2 3 3 3 2 2 2 4" xfId="10839" xr:uid="{00000000-0005-0000-0000-0000BB2B0000}"/>
    <cellStyle name="Normal 2 2 3 3 3 2 2 2 4 2" xfId="27135" xr:uid="{00000000-0005-0000-0000-0000BC2B0000}"/>
    <cellStyle name="Normal 2 2 3 3 3 2 2 2 5" xfId="18989" xr:uid="{00000000-0005-0000-0000-0000BD2B0000}"/>
    <cellStyle name="Normal 2 2 3 3 3 2 2 3" xfId="3949" xr:uid="{00000000-0005-0000-0000-0000BE2B0000}"/>
    <cellStyle name="Normal 2 2 3 3 3 2 2 3 2" xfId="12095" xr:uid="{00000000-0005-0000-0000-0000BF2B0000}"/>
    <cellStyle name="Normal 2 2 3 3 3 2 2 3 2 2" xfId="28391" xr:uid="{00000000-0005-0000-0000-0000C02B0000}"/>
    <cellStyle name="Normal 2 2 3 3 3 2 2 3 3" xfId="20245" xr:uid="{00000000-0005-0000-0000-0000C12B0000}"/>
    <cellStyle name="Normal 2 2 3 3 3 2 2 4" xfId="6582" xr:uid="{00000000-0005-0000-0000-0000C22B0000}"/>
    <cellStyle name="Normal 2 2 3 3 3 2 2 4 2" xfId="14728" xr:uid="{00000000-0005-0000-0000-0000C32B0000}"/>
    <cellStyle name="Normal 2 2 3 3 3 2 2 4 2 2" xfId="31024" xr:uid="{00000000-0005-0000-0000-0000C42B0000}"/>
    <cellStyle name="Normal 2 2 3 3 3 2 2 4 3" xfId="22878" xr:uid="{00000000-0005-0000-0000-0000C52B0000}"/>
    <cellStyle name="Normal 2 2 3 3 3 2 2 5" xfId="9429" xr:uid="{00000000-0005-0000-0000-0000C62B0000}"/>
    <cellStyle name="Normal 2 2 3 3 3 2 2 5 2" xfId="25725" xr:uid="{00000000-0005-0000-0000-0000C72B0000}"/>
    <cellStyle name="Normal 2 2 3 3 3 2 2 6" xfId="17579" xr:uid="{00000000-0005-0000-0000-0000C82B0000}"/>
    <cellStyle name="Normal 2 2 3 3 3 2 3" xfId="1988" xr:uid="{00000000-0005-0000-0000-0000C92B0000}"/>
    <cellStyle name="Normal 2 2 3 3 3 2 3 2" xfId="4558" xr:uid="{00000000-0005-0000-0000-0000CA2B0000}"/>
    <cellStyle name="Normal 2 2 3 3 3 2 3 2 2" xfId="12704" xr:uid="{00000000-0005-0000-0000-0000CB2B0000}"/>
    <cellStyle name="Normal 2 2 3 3 3 2 3 2 2 2" xfId="29000" xr:uid="{00000000-0005-0000-0000-0000CC2B0000}"/>
    <cellStyle name="Normal 2 2 3 3 3 2 3 2 3" xfId="20854" xr:uid="{00000000-0005-0000-0000-0000CD2B0000}"/>
    <cellStyle name="Normal 2 2 3 3 3 2 3 3" xfId="7287" xr:uid="{00000000-0005-0000-0000-0000CE2B0000}"/>
    <cellStyle name="Normal 2 2 3 3 3 2 3 3 2" xfId="15433" xr:uid="{00000000-0005-0000-0000-0000CF2B0000}"/>
    <cellStyle name="Normal 2 2 3 3 3 2 3 3 2 2" xfId="31729" xr:uid="{00000000-0005-0000-0000-0000D02B0000}"/>
    <cellStyle name="Normal 2 2 3 3 3 2 3 3 3" xfId="23583" xr:uid="{00000000-0005-0000-0000-0000D12B0000}"/>
    <cellStyle name="Normal 2 2 3 3 3 2 3 4" xfId="10134" xr:uid="{00000000-0005-0000-0000-0000D22B0000}"/>
    <cellStyle name="Normal 2 2 3 3 3 2 3 4 2" xfId="26430" xr:uid="{00000000-0005-0000-0000-0000D32B0000}"/>
    <cellStyle name="Normal 2 2 3 3 3 2 3 5" xfId="18284" xr:uid="{00000000-0005-0000-0000-0000D42B0000}"/>
    <cellStyle name="Normal 2 2 3 3 3 2 4" xfId="3340" xr:uid="{00000000-0005-0000-0000-0000D52B0000}"/>
    <cellStyle name="Normal 2 2 3 3 3 2 4 2" xfId="11486" xr:uid="{00000000-0005-0000-0000-0000D62B0000}"/>
    <cellStyle name="Normal 2 2 3 3 3 2 4 2 2" xfId="27782" xr:uid="{00000000-0005-0000-0000-0000D72B0000}"/>
    <cellStyle name="Normal 2 2 3 3 3 2 4 3" xfId="19636" xr:uid="{00000000-0005-0000-0000-0000D82B0000}"/>
    <cellStyle name="Normal 2 2 3 3 3 2 5" xfId="5877" xr:uid="{00000000-0005-0000-0000-0000D92B0000}"/>
    <cellStyle name="Normal 2 2 3 3 3 2 5 2" xfId="14023" xr:uid="{00000000-0005-0000-0000-0000DA2B0000}"/>
    <cellStyle name="Normal 2 2 3 3 3 2 5 2 2" xfId="30319" xr:uid="{00000000-0005-0000-0000-0000DB2B0000}"/>
    <cellStyle name="Normal 2 2 3 3 3 2 5 3" xfId="22173" xr:uid="{00000000-0005-0000-0000-0000DC2B0000}"/>
    <cellStyle name="Normal 2 2 3 3 3 2 6" xfId="8724" xr:uid="{00000000-0005-0000-0000-0000DD2B0000}"/>
    <cellStyle name="Normal 2 2 3 3 3 2 6 2" xfId="25020" xr:uid="{00000000-0005-0000-0000-0000DE2B0000}"/>
    <cellStyle name="Normal 2 2 3 3 3 2 7" xfId="16874" xr:uid="{00000000-0005-0000-0000-0000DF2B0000}"/>
    <cellStyle name="Normal 2 2 3 3 3 3" xfId="939" xr:uid="{00000000-0005-0000-0000-0000E02B0000}"/>
    <cellStyle name="Normal 2 2 3 3 3 3 2" xfId="2349" xr:uid="{00000000-0005-0000-0000-0000E12B0000}"/>
    <cellStyle name="Normal 2 2 3 3 3 3 2 2" xfId="4871" xr:uid="{00000000-0005-0000-0000-0000E22B0000}"/>
    <cellStyle name="Normal 2 2 3 3 3 3 2 2 2" xfId="13017" xr:uid="{00000000-0005-0000-0000-0000E32B0000}"/>
    <cellStyle name="Normal 2 2 3 3 3 3 2 2 2 2" xfId="29313" xr:uid="{00000000-0005-0000-0000-0000E42B0000}"/>
    <cellStyle name="Normal 2 2 3 3 3 3 2 2 3" xfId="21167" xr:uid="{00000000-0005-0000-0000-0000E52B0000}"/>
    <cellStyle name="Normal 2 2 3 3 3 3 2 3" xfId="7648" xr:uid="{00000000-0005-0000-0000-0000E62B0000}"/>
    <cellStyle name="Normal 2 2 3 3 3 3 2 3 2" xfId="15794" xr:uid="{00000000-0005-0000-0000-0000E72B0000}"/>
    <cellStyle name="Normal 2 2 3 3 3 3 2 3 2 2" xfId="32090" xr:uid="{00000000-0005-0000-0000-0000E82B0000}"/>
    <cellStyle name="Normal 2 2 3 3 3 3 2 3 3" xfId="23944" xr:uid="{00000000-0005-0000-0000-0000E92B0000}"/>
    <cellStyle name="Normal 2 2 3 3 3 3 2 4" xfId="10495" xr:uid="{00000000-0005-0000-0000-0000EA2B0000}"/>
    <cellStyle name="Normal 2 2 3 3 3 3 2 4 2" xfId="26791" xr:uid="{00000000-0005-0000-0000-0000EB2B0000}"/>
    <cellStyle name="Normal 2 2 3 3 3 3 2 5" xfId="18645" xr:uid="{00000000-0005-0000-0000-0000EC2B0000}"/>
    <cellStyle name="Normal 2 2 3 3 3 3 3" xfId="3653" xr:uid="{00000000-0005-0000-0000-0000ED2B0000}"/>
    <cellStyle name="Normal 2 2 3 3 3 3 3 2" xfId="11799" xr:uid="{00000000-0005-0000-0000-0000EE2B0000}"/>
    <cellStyle name="Normal 2 2 3 3 3 3 3 2 2" xfId="28095" xr:uid="{00000000-0005-0000-0000-0000EF2B0000}"/>
    <cellStyle name="Normal 2 2 3 3 3 3 3 3" xfId="19949" xr:uid="{00000000-0005-0000-0000-0000F02B0000}"/>
    <cellStyle name="Normal 2 2 3 3 3 3 4" xfId="6238" xr:uid="{00000000-0005-0000-0000-0000F12B0000}"/>
    <cellStyle name="Normal 2 2 3 3 3 3 4 2" xfId="14384" xr:uid="{00000000-0005-0000-0000-0000F22B0000}"/>
    <cellStyle name="Normal 2 2 3 3 3 3 4 2 2" xfId="30680" xr:uid="{00000000-0005-0000-0000-0000F32B0000}"/>
    <cellStyle name="Normal 2 2 3 3 3 3 4 3" xfId="22534" xr:uid="{00000000-0005-0000-0000-0000F42B0000}"/>
    <cellStyle name="Normal 2 2 3 3 3 3 5" xfId="9085" xr:uid="{00000000-0005-0000-0000-0000F52B0000}"/>
    <cellStyle name="Normal 2 2 3 3 3 3 5 2" xfId="25381" xr:uid="{00000000-0005-0000-0000-0000F62B0000}"/>
    <cellStyle name="Normal 2 2 3 3 3 3 6" xfId="17235" xr:uid="{00000000-0005-0000-0000-0000F72B0000}"/>
    <cellStyle name="Normal 2 2 3 3 3 4" xfId="1644" xr:uid="{00000000-0005-0000-0000-0000F82B0000}"/>
    <cellStyle name="Normal 2 2 3 3 3 4 2" xfId="4262" xr:uid="{00000000-0005-0000-0000-0000F92B0000}"/>
    <cellStyle name="Normal 2 2 3 3 3 4 2 2" xfId="12408" xr:uid="{00000000-0005-0000-0000-0000FA2B0000}"/>
    <cellStyle name="Normal 2 2 3 3 3 4 2 2 2" xfId="28704" xr:uid="{00000000-0005-0000-0000-0000FB2B0000}"/>
    <cellStyle name="Normal 2 2 3 3 3 4 2 3" xfId="20558" xr:uid="{00000000-0005-0000-0000-0000FC2B0000}"/>
    <cellStyle name="Normal 2 2 3 3 3 4 3" xfId="6943" xr:uid="{00000000-0005-0000-0000-0000FD2B0000}"/>
    <cellStyle name="Normal 2 2 3 3 3 4 3 2" xfId="15089" xr:uid="{00000000-0005-0000-0000-0000FE2B0000}"/>
    <cellStyle name="Normal 2 2 3 3 3 4 3 2 2" xfId="31385" xr:uid="{00000000-0005-0000-0000-0000FF2B0000}"/>
    <cellStyle name="Normal 2 2 3 3 3 4 3 3" xfId="23239" xr:uid="{00000000-0005-0000-0000-0000002C0000}"/>
    <cellStyle name="Normal 2 2 3 3 3 4 4" xfId="9790" xr:uid="{00000000-0005-0000-0000-0000012C0000}"/>
    <cellStyle name="Normal 2 2 3 3 3 4 4 2" xfId="26086" xr:uid="{00000000-0005-0000-0000-0000022C0000}"/>
    <cellStyle name="Normal 2 2 3 3 3 4 5" xfId="17940" xr:uid="{00000000-0005-0000-0000-0000032C0000}"/>
    <cellStyle name="Normal 2 2 3 3 3 5" xfId="3044" xr:uid="{00000000-0005-0000-0000-0000042C0000}"/>
    <cellStyle name="Normal 2 2 3 3 3 5 2" xfId="11190" xr:uid="{00000000-0005-0000-0000-0000052C0000}"/>
    <cellStyle name="Normal 2 2 3 3 3 5 2 2" xfId="27486" xr:uid="{00000000-0005-0000-0000-0000062C0000}"/>
    <cellStyle name="Normal 2 2 3 3 3 5 3" xfId="19340" xr:uid="{00000000-0005-0000-0000-0000072C0000}"/>
    <cellStyle name="Normal 2 2 3 3 3 6" xfId="5533" xr:uid="{00000000-0005-0000-0000-0000082C0000}"/>
    <cellStyle name="Normal 2 2 3 3 3 6 2" xfId="13679" xr:uid="{00000000-0005-0000-0000-0000092C0000}"/>
    <cellStyle name="Normal 2 2 3 3 3 6 2 2" xfId="29975" xr:uid="{00000000-0005-0000-0000-00000A2C0000}"/>
    <cellStyle name="Normal 2 2 3 3 3 6 3" xfId="21829" xr:uid="{00000000-0005-0000-0000-00000B2C0000}"/>
    <cellStyle name="Normal 2 2 3 3 3 7" xfId="8380" xr:uid="{00000000-0005-0000-0000-00000C2C0000}"/>
    <cellStyle name="Normal 2 2 3 3 3 7 2" xfId="24676" xr:uid="{00000000-0005-0000-0000-00000D2C0000}"/>
    <cellStyle name="Normal 2 2 3 3 3 8" xfId="16530" xr:uid="{00000000-0005-0000-0000-00000E2C0000}"/>
    <cellStyle name="Normal 2 2 3 3 4" xfId="317" xr:uid="{00000000-0005-0000-0000-00000F2C0000}"/>
    <cellStyle name="Normal 2 2 3 3 4 2" xfId="661" xr:uid="{00000000-0005-0000-0000-0000102C0000}"/>
    <cellStyle name="Normal 2 2 3 3 4 2 2" xfId="1367" xr:uid="{00000000-0005-0000-0000-0000112C0000}"/>
    <cellStyle name="Normal 2 2 3 3 4 2 2 2" xfId="2777" xr:uid="{00000000-0005-0000-0000-0000122C0000}"/>
    <cellStyle name="Normal 2 2 3 3 4 2 2 2 2" xfId="5241" xr:uid="{00000000-0005-0000-0000-0000132C0000}"/>
    <cellStyle name="Normal 2 2 3 3 4 2 2 2 2 2" xfId="13387" xr:uid="{00000000-0005-0000-0000-0000142C0000}"/>
    <cellStyle name="Normal 2 2 3 3 4 2 2 2 2 2 2" xfId="29683" xr:uid="{00000000-0005-0000-0000-0000152C0000}"/>
    <cellStyle name="Normal 2 2 3 3 4 2 2 2 2 3" xfId="21537" xr:uid="{00000000-0005-0000-0000-0000162C0000}"/>
    <cellStyle name="Normal 2 2 3 3 4 2 2 2 3" xfId="8076" xr:uid="{00000000-0005-0000-0000-0000172C0000}"/>
    <cellStyle name="Normal 2 2 3 3 4 2 2 2 3 2" xfId="16222" xr:uid="{00000000-0005-0000-0000-0000182C0000}"/>
    <cellStyle name="Normal 2 2 3 3 4 2 2 2 3 2 2" xfId="32518" xr:uid="{00000000-0005-0000-0000-0000192C0000}"/>
    <cellStyle name="Normal 2 2 3 3 4 2 2 2 3 3" xfId="24372" xr:uid="{00000000-0005-0000-0000-00001A2C0000}"/>
    <cellStyle name="Normal 2 2 3 3 4 2 2 2 4" xfId="10923" xr:uid="{00000000-0005-0000-0000-00001B2C0000}"/>
    <cellStyle name="Normal 2 2 3 3 4 2 2 2 4 2" xfId="27219" xr:uid="{00000000-0005-0000-0000-00001C2C0000}"/>
    <cellStyle name="Normal 2 2 3 3 4 2 2 2 5" xfId="19073" xr:uid="{00000000-0005-0000-0000-00001D2C0000}"/>
    <cellStyle name="Normal 2 2 3 3 4 2 2 3" xfId="4023" xr:uid="{00000000-0005-0000-0000-00001E2C0000}"/>
    <cellStyle name="Normal 2 2 3 3 4 2 2 3 2" xfId="12169" xr:uid="{00000000-0005-0000-0000-00001F2C0000}"/>
    <cellStyle name="Normal 2 2 3 3 4 2 2 3 2 2" xfId="28465" xr:uid="{00000000-0005-0000-0000-0000202C0000}"/>
    <cellStyle name="Normal 2 2 3 3 4 2 2 3 3" xfId="20319" xr:uid="{00000000-0005-0000-0000-0000212C0000}"/>
    <cellStyle name="Normal 2 2 3 3 4 2 2 4" xfId="6666" xr:uid="{00000000-0005-0000-0000-0000222C0000}"/>
    <cellStyle name="Normal 2 2 3 3 4 2 2 4 2" xfId="14812" xr:uid="{00000000-0005-0000-0000-0000232C0000}"/>
    <cellStyle name="Normal 2 2 3 3 4 2 2 4 2 2" xfId="31108" xr:uid="{00000000-0005-0000-0000-0000242C0000}"/>
    <cellStyle name="Normal 2 2 3 3 4 2 2 4 3" xfId="22962" xr:uid="{00000000-0005-0000-0000-0000252C0000}"/>
    <cellStyle name="Normal 2 2 3 3 4 2 2 5" xfId="9513" xr:uid="{00000000-0005-0000-0000-0000262C0000}"/>
    <cellStyle name="Normal 2 2 3 3 4 2 2 5 2" xfId="25809" xr:uid="{00000000-0005-0000-0000-0000272C0000}"/>
    <cellStyle name="Normal 2 2 3 3 4 2 2 6" xfId="17663" xr:uid="{00000000-0005-0000-0000-0000282C0000}"/>
    <cellStyle name="Normal 2 2 3 3 4 2 3" xfId="2072" xr:uid="{00000000-0005-0000-0000-0000292C0000}"/>
    <cellStyle name="Normal 2 2 3 3 4 2 3 2" xfId="4632" xr:uid="{00000000-0005-0000-0000-00002A2C0000}"/>
    <cellStyle name="Normal 2 2 3 3 4 2 3 2 2" xfId="12778" xr:uid="{00000000-0005-0000-0000-00002B2C0000}"/>
    <cellStyle name="Normal 2 2 3 3 4 2 3 2 2 2" xfId="29074" xr:uid="{00000000-0005-0000-0000-00002C2C0000}"/>
    <cellStyle name="Normal 2 2 3 3 4 2 3 2 3" xfId="20928" xr:uid="{00000000-0005-0000-0000-00002D2C0000}"/>
    <cellStyle name="Normal 2 2 3 3 4 2 3 3" xfId="7371" xr:uid="{00000000-0005-0000-0000-00002E2C0000}"/>
    <cellStyle name="Normal 2 2 3 3 4 2 3 3 2" xfId="15517" xr:uid="{00000000-0005-0000-0000-00002F2C0000}"/>
    <cellStyle name="Normal 2 2 3 3 4 2 3 3 2 2" xfId="31813" xr:uid="{00000000-0005-0000-0000-0000302C0000}"/>
    <cellStyle name="Normal 2 2 3 3 4 2 3 3 3" xfId="23667" xr:uid="{00000000-0005-0000-0000-0000312C0000}"/>
    <cellStyle name="Normal 2 2 3 3 4 2 3 4" xfId="10218" xr:uid="{00000000-0005-0000-0000-0000322C0000}"/>
    <cellStyle name="Normal 2 2 3 3 4 2 3 4 2" xfId="26514" xr:uid="{00000000-0005-0000-0000-0000332C0000}"/>
    <cellStyle name="Normal 2 2 3 3 4 2 3 5" xfId="18368" xr:uid="{00000000-0005-0000-0000-0000342C0000}"/>
    <cellStyle name="Normal 2 2 3 3 4 2 4" xfId="3414" xr:uid="{00000000-0005-0000-0000-0000352C0000}"/>
    <cellStyle name="Normal 2 2 3 3 4 2 4 2" xfId="11560" xr:uid="{00000000-0005-0000-0000-0000362C0000}"/>
    <cellStyle name="Normal 2 2 3 3 4 2 4 2 2" xfId="27856" xr:uid="{00000000-0005-0000-0000-0000372C0000}"/>
    <cellStyle name="Normal 2 2 3 3 4 2 4 3" xfId="19710" xr:uid="{00000000-0005-0000-0000-0000382C0000}"/>
    <cellStyle name="Normal 2 2 3 3 4 2 5" xfId="5961" xr:uid="{00000000-0005-0000-0000-0000392C0000}"/>
    <cellStyle name="Normal 2 2 3 3 4 2 5 2" xfId="14107" xr:uid="{00000000-0005-0000-0000-00003A2C0000}"/>
    <cellStyle name="Normal 2 2 3 3 4 2 5 2 2" xfId="30403" xr:uid="{00000000-0005-0000-0000-00003B2C0000}"/>
    <cellStyle name="Normal 2 2 3 3 4 2 5 3" xfId="22257" xr:uid="{00000000-0005-0000-0000-00003C2C0000}"/>
    <cellStyle name="Normal 2 2 3 3 4 2 6" xfId="8808" xr:uid="{00000000-0005-0000-0000-00003D2C0000}"/>
    <cellStyle name="Normal 2 2 3 3 4 2 6 2" xfId="25104" xr:uid="{00000000-0005-0000-0000-00003E2C0000}"/>
    <cellStyle name="Normal 2 2 3 3 4 2 7" xfId="16958" xr:uid="{00000000-0005-0000-0000-00003F2C0000}"/>
    <cellStyle name="Normal 2 2 3 3 4 3" xfId="1023" xr:uid="{00000000-0005-0000-0000-0000402C0000}"/>
    <cellStyle name="Normal 2 2 3 3 4 3 2" xfId="2433" xr:uid="{00000000-0005-0000-0000-0000412C0000}"/>
    <cellStyle name="Normal 2 2 3 3 4 3 2 2" xfId="4945" xr:uid="{00000000-0005-0000-0000-0000422C0000}"/>
    <cellStyle name="Normal 2 2 3 3 4 3 2 2 2" xfId="13091" xr:uid="{00000000-0005-0000-0000-0000432C0000}"/>
    <cellStyle name="Normal 2 2 3 3 4 3 2 2 2 2" xfId="29387" xr:uid="{00000000-0005-0000-0000-0000442C0000}"/>
    <cellStyle name="Normal 2 2 3 3 4 3 2 2 3" xfId="21241" xr:uid="{00000000-0005-0000-0000-0000452C0000}"/>
    <cellStyle name="Normal 2 2 3 3 4 3 2 3" xfId="7732" xr:uid="{00000000-0005-0000-0000-0000462C0000}"/>
    <cellStyle name="Normal 2 2 3 3 4 3 2 3 2" xfId="15878" xr:uid="{00000000-0005-0000-0000-0000472C0000}"/>
    <cellStyle name="Normal 2 2 3 3 4 3 2 3 2 2" xfId="32174" xr:uid="{00000000-0005-0000-0000-0000482C0000}"/>
    <cellStyle name="Normal 2 2 3 3 4 3 2 3 3" xfId="24028" xr:uid="{00000000-0005-0000-0000-0000492C0000}"/>
    <cellStyle name="Normal 2 2 3 3 4 3 2 4" xfId="10579" xr:uid="{00000000-0005-0000-0000-00004A2C0000}"/>
    <cellStyle name="Normal 2 2 3 3 4 3 2 4 2" xfId="26875" xr:uid="{00000000-0005-0000-0000-00004B2C0000}"/>
    <cellStyle name="Normal 2 2 3 3 4 3 2 5" xfId="18729" xr:uid="{00000000-0005-0000-0000-00004C2C0000}"/>
    <cellStyle name="Normal 2 2 3 3 4 3 3" xfId="3727" xr:uid="{00000000-0005-0000-0000-00004D2C0000}"/>
    <cellStyle name="Normal 2 2 3 3 4 3 3 2" xfId="11873" xr:uid="{00000000-0005-0000-0000-00004E2C0000}"/>
    <cellStyle name="Normal 2 2 3 3 4 3 3 2 2" xfId="28169" xr:uid="{00000000-0005-0000-0000-00004F2C0000}"/>
    <cellStyle name="Normal 2 2 3 3 4 3 3 3" xfId="20023" xr:uid="{00000000-0005-0000-0000-0000502C0000}"/>
    <cellStyle name="Normal 2 2 3 3 4 3 4" xfId="6322" xr:uid="{00000000-0005-0000-0000-0000512C0000}"/>
    <cellStyle name="Normal 2 2 3 3 4 3 4 2" xfId="14468" xr:uid="{00000000-0005-0000-0000-0000522C0000}"/>
    <cellStyle name="Normal 2 2 3 3 4 3 4 2 2" xfId="30764" xr:uid="{00000000-0005-0000-0000-0000532C0000}"/>
    <cellStyle name="Normal 2 2 3 3 4 3 4 3" xfId="22618" xr:uid="{00000000-0005-0000-0000-0000542C0000}"/>
    <cellStyle name="Normal 2 2 3 3 4 3 5" xfId="9169" xr:uid="{00000000-0005-0000-0000-0000552C0000}"/>
    <cellStyle name="Normal 2 2 3 3 4 3 5 2" xfId="25465" xr:uid="{00000000-0005-0000-0000-0000562C0000}"/>
    <cellStyle name="Normal 2 2 3 3 4 3 6" xfId="17319" xr:uid="{00000000-0005-0000-0000-0000572C0000}"/>
    <cellStyle name="Normal 2 2 3 3 4 4" xfId="1728" xr:uid="{00000000-0005-0000-0000-0000582C0000}"/>
    <cellStyle name="Normal 2 2 3 3 4 4 2" xfId="4336" xr:uid="{00000000-0005-0000-0000-0000592C0000}"/>
    <cellStyle name="Normal 2 2 3 3 4 4 2 2" xfId="12482" xr:uid="{00000000-0005-0000-0000-00005A2C0000}"/>
    <cellStyle name="Normal 2 2 3 3 4 4 2 2 2" xfId="28778" xr:uid="{00000000-0005-0000-0000-00005B2C0000}"/>
    <cellStyle name="Normal 2 2 3 3 4 4 2 3" xfId="20632" xr:uid="{00000000-0005-0000-0000-00005C2C0000}"/>
    <cellStyle name="Normal 2 2 3 3 4 4 3" xfId="7027" xr:uid="{00000000-0005-0000-0000-00005D2C0000}"/>
    <cellStyle name="Normal 2 2 3 3 4 4 3 2" xfId="15173" xr:uid="{00000000-0005-0000-0000-00005E2C0000}"/>
    <cellStyle name="Normal 2 2 3 3 4 4 3 2 2" xfId="31469" xr:uid="{00000000-0005-0000-0000-00005F2C0000}"/>
    <cellStyle name="Normal 2 2 3 3 4 4 3 3" xfId="23323" xr:uid="{00000000-0005-0000-0000-0000602C0000}"/>
    <cellStyle name="Normal 2 2 3 3 4 4 4" xfId="9874" xr:uid="{00000000-0005-0000-0000-0000612C0000}"/>
    <cellStyle name="Normal 2 2 3 3 4 4 4 2" xfId="26170" xr:uid="{00000000-0005-0000-0000-0000622C0000}"/>
    <cellStyle name="Normal 2 2 3 3 4 4 5" xfId="18024" xr:uid="{00000000-0005-0000-0000-0000632C0000}"/>
    <cellStyle name="Normal 2 2 3 3 4 5" xfId="3118" xr:uid="{00000000-0005-0000-0000-0000642C0000}"/>
    <cellStyle name="Normal 2 2 3 3 4 5 2" xfId="11264" xr:uid="{00000000-0005-0000-0000-0000652C0000}"/>
    <cellStyle name="Normal 2 2 3 3 4 5 2 2" xfId="27560" xr:uid="{00000000-0005-0000-0000-0000662C0000}"/>
    <cellStyle name="Normal 2 2 3 3 4 5 3" xfId="19414" xr:uid="{00000000-0005-0000-0000-0000672C0000}"/>
    <cellStyle name="Normal 2 2 3 3 4 6" xfId="5617" xr:uid="{00000000-0005-0000-0000-0000682C0000}"/>
    <cellStyle name="Normal 2 2 3 3 4 6 2" xfId="13763" xr:uid="{00000000-0005-0000-0000-0000692C0000}"/>
    <cellStyle name="Normal 2 2 3 3 4 6 2 2" xfId="30059" xr:uid="{00000000-0005-0000-0000-00006A2C0000}"/>
    <cellStyle name="Normal 2 2 3 3 4 6 3" xfId="21913" xr:uid="{00000000-0005-0000-0000-00006B2C0000}"/>
    <cellStyle name="Normal 2 2 3 3 4 7" xfId="8464" xr:uid="{00000000-0005-0000-0000-00006C2C0000}"/>
    <cellStyle name="Normal 2 2 3 3 4 7 2" xfId="24760" xr:uid="{00000000-0005-0000-0000-00006D2C0000}"/>
    <cellStyle name="Normal 2 2 3 3 4 8" xfId="16614" xr:uid="{00000000-0005-0000-0000-00006E2C0000}"/>
    <cellStyle name="Normal 2 2 3 3 5" xfId="407" xr:uid="{00000000-0005-0000-0000-00006F2C0000}"/>
    <cellStyle name="Normal 2 2 3 3 5 2" xfId="1113" xr:uid="{00000000-0005-0000-0000-0000702C0000}"/>
    <cellStyle name="Normal 2 2 3 3 5 2 2" xfId="2523" xr:uid="{00000000-0005-0000-0000-0000712C0000}"/>
    <cellStyle name="Normal 2 2 3 3 5 2 2 2" xfId="5019" xr:uid="{00000000-0005-0000-0000-0000722C0000}"/>
    <cellStyle name="Normal 2 2 3 3 5 2 2 2 2" xfId="13165" xr:uid="{00000000-0005-0000-0000-0000732C0000}"/>
    <cellStyle name="Normal 2 2 3 3 5 2 2 2 2 2" xfId="29461" xr:uid="{00000000-0005-0000-0000-0000742C0000}"/>
    <cellStyle name="Normal 2 2 3 3 5 2 2 2 3" xfId="21315" xr:uid="{00000000-0005-0000-0000-0000752C0000}"/>
    <cellStyle name="Normal 2 2 3 3 5 2 2 3" xfId="7822" xr:uid="{00000000-0005-0000-0000-0000762C0000}"/>
    <cellStyle name="Normal 2 2 3 3 5 2 2 3 2" xfId="15968" xr:uid="{00000000-0005-0000-0000-0000772C0000}"/>
    <cellStyle name="Normal 2 2 3 3 5 2 2 3 2 2" xfId="32264" xr:uid="{00000000-0005-0000-0000-0000782C0000}"/>
    <cellStyle name="Normal 2 2 3 3 5 2 2 3 3" xfId="24118" xr:uid="{00000000-0005-0000-0000-0000792C0000}"/>
    <cellStyle name="Normal 2 2 3 3 5 2 2 4" xfId="10669" xr:uid="{00000000-0005-0000-0000-00007A2C0000}"/>
    <cellStyle name="Normal 2 2 3 3 5 2 2 4 2" xfId="26965" xr:uid="{00000000-0005-0000-0000-00007B2C0000}"/>
    <cellStyle name="Normal 2 2 3 3 5 2 2 5" xfId="18819" xr:uid="{00000000-0005-0000-0000-00007C2C0000}"/>
    <cellStyle name="Normal 2 2 3 3 5 2 3" xfId="3801" xr:uid="{00000000-0005-0000-0000-00007D2C0000}"/>
    <cellStyle name="Normal 2 2 3 3 5 2 3 2" xfId="11947" xr:uid="{00000000-0005-0000-0000-00007E2C0000}"/>
    <cellStyle name="Normal 2 2 3 3 5 2 3 2 2" xfId="28243" xr:uid="{00000000-0005-0000-0000-00007F2C0000}"/>
    <cellStyle name="Normal 2 2 3 3 5 2 3 3" xfId="20097" xr:uid="{00000000-0005-0000-0000-0000802C0000}"/>
    <cellStyle name="Normal 2 2 3 3 5 2 4" xfId="6412" xr:uid="{00000000-0005-0000-0000-0000812C0000}"/>
    <cellStyle name="Normal 2 2 3 3 5 2 4 2" xfId="14558" xr:uid="{00000000-0005-0000-0000-0000822C0000}"/>
    <cellStyle name="Normal 2 2 3 3 5 2 4 2 2" xfId="30854" xr:uid="{00000000-0005-0000-0000-0000832C0000}"/>
    <cellStyle name="Normal 2 2 3 3 5 2 4 3" xfId="22708" xr:uid="{00000000-0005-0000-0000-0000842C0000}"/>
    <cellStyle name="Normal 2 2 3 3 5 2 5" xfId="9259" xr:uid="{00000000-0005-0000-0000-0000852C0000}"/>
    <cellStyle name="Normal 2 2 3 3 5 2 5 2" xfId="25555" xr:uid="{00000000-0005-0000-0000-0000862C0000}"/>
    <cellStyle name="Normal 2 2 3 3 5 2 6" xfId="17409" xr:uid="{00000000-0005-0000-0000-0000872C0000}"/>
    <cellStyle name="Normal 2 2 3 3 5 3" xfId="1818" xr:uid="{00000000-0005-0000-0000-0000882C0000}"/>
    <cellStyle name="Normal 2 2 3 3 5 3 2" xfId="4410" xr:uid="{00000000-0005-0000-0000-0000892C0000}"/>
    <cellStyle name="Normal 2 2 3 3 5 3 2 2" xfId="12556" xr:uid="{00000000-0005-0000-0000-00008A2C0000}"/>
    <cellStyle name="Normal 2 2 3 3 5 3 2 2 2" xfId="28852" xr:uid="{00000000-0005-0000-0000-00008B2C0000}"/>
    <cellStyle name="Normal 2 2 3 3 5 3 2 3" xfId="20706" xr:uid="{00000000-0005-0000-0000-00008C2C0000}"/>
    <cellStyle name="Normal 2 2 3 3 5 3 3" xfId="7117" xr:uid="{00000000-0005-0000-0000-00008D2C0000}"/>
    <cellStyle name="Normal 2 2 3 3 5 3 3 2" xfId="15263" xr:uid="{00000000-0005-0000-0000-00008E2C0000}"/>
    <cellStyle name="Normal 2 2 3 3 5 3 3 2 2" xfId="31559" xr:uid="{00000000-0005-0000-0000-00008F2C0000}"/>
    <cellStyle name="Normal 2 2 3 3 5 3 3 3" xfId="23413" xr:uid="{00000000-0005-0000-0000-0000902C0000}"/>
    <cellStyle name="Normal 2 2 3 3 5 3 4" xfId="9964" xr:uid="{00000000-0005-0000-0000-0000912C0000}"/>
    <cellStyle name="Normal 2 2 3 3 5 3 4 2" xfId="26260" xr:uid="{00000000-0005-0000-0000-0000922C0000}"/>
    <cellStyle name="Normal 2 2 3 3 5 3 5" xfId="18114" xr:uid="{00000000-0005-0000-0000-0000932C0000}"/>
    <cellStyle name="Normal 2 2 3 3 5 4" xfId="3192" xr:uid="{00000000-0005-0000-0000-0000942C0000}"/>
    <cellStyle name="Normal 2 2 3 3 5 4 2" xfId="11338" xr:uid="{00000000-0005-0000-0000-0000952C0000}"/>
    <cellStyle name="Normal 2 2 3 3 5 4 2 2" xfId="27634" xr:uid="{00000000-0005-0000-0000-0000962C0000}"/>
    <cellStyle name="Normal 2 2 3 3 5 4 3" xfId="19488" xr:uid="{00000000-0005-0000-0000-0000972C0000}"/>
    <cellStyle name="Normal 2 2 3 3 5 5" xfId="5707" xr:uid="{00000000-0005-0000-0000-0000982C0000}"/>
    <cellStyle name="Normal 2 2 3 3 5 5 2" xfId="13853" xr:uid="{00000000-0005-0000-0000-0000992C0000}"/>
    <cellStyle name="Normal 2 2 3 3 5 5 2 2" xfId="30149" xr:uid="{00000000-0005-0000-0000-00009A2C0000}"/>
    <cellStyle name="Normal 2 2 3 3 5 5 3" xfId="22003" xr:uid="{00000000-0005-0000-0000-00009B2C0000}"/>
    <cellStyle name="Normal 2 2 3 3 5 6" xfId="8554" xr:uid="{00000000-0005-0000-0000-00009C2C0000}"/>
    <cellStyle name="Normal 2 2 3 3 5 6 2" xfId="24850" xr:uid="{00000000-0005-0000-0000-00009D2C0000}"/>
    <cellStyle name="Normal 2 2 3 3 5 7" xfId="16704" xr:uid="{00000000-0005-0000-0000-00009E2C0000}"/>
    <cellStyle name="Normal 2 2 3 3 6" xfId="769" xr:uid="{00000000-0005-0000-0000-00009F2C0000}"/>
    <cellStyle name="Normal 2 2 3 3 6 2" xfId="2179" xr:uid="{00000000-0005-0000-0000-0000A02C0000}"/>
    <cellStyle name="Normal 2 2 3 3 6 2 2" xfId="4723" xr:uid="{00000000-0005-0000-0000-0000A12C0000}"/>
    <cellStyle name="Normal 2 2 3 3 6 2 2 2" xfId="12869" xr:uid="{00000000-0005-0000-0000-0000A22C0000}"/>
    <cellStyle name="Normal 2 2 3 3 6 2 2 2 2" xfId="29165" xr:uid="{00000000-0005-0000-0000-0000A32C0000}"/>
    <cellStyle name="Normal 2 2 3 3 6 2 2 3" xfId="21019" xr:uid="{00000000-0005-0000-0000-0000A42C0000}"/>
    <cellStyle name="Normal 2 2 3 3 6 2 3" xfId="7478" xr:uid="{00000000-0005-0000-0000-0000A52C0000}"/>
    <cellStyle name="Normal 2 2 3 3 6 2 3 2" xfId="15624" xr:uid="{00000000-0005-0000-0000-0000A62C0000}"/>
    <cellStyle name="Normal 2 2 3 3 6 2 3 2 2" xfId="31920" xr:uid="{00000000-0005-0000-0000-0000A72C0000}"/>
    <cellStyle name="Normal 2 2 3 3 6 2 3 3" xfId="23774" xr:uid="{00000000-0005-0000-0000-0000A82C0000}"/>
    <cellStyle name="Normal 2 2 3 3 6 2 4" xfId="10325" xr:uid="{00000000-0005-0000-0000-0000A92C0000}"/>
    <cellStyle name="Normal 2 2 3 3 6 2 4 2" xfId="26621" xr:uid="{00000000-0005-0000-0000-0000AA2C0000}"/>
    <cellStyle name="Normal 2 2 3 3 6 2 5" xfId="18475" xr:uid="{00000000-0005-0000-0000-0000AB2C0000}"/>
    <cellStyle name="Normal 2 2 3 3 6 3" xfId="3505" xr:uid="{00000000-0005-0000-0000-0000AC2C0000}"/>
    <cellStyle name="Normal 2 2 3 3 6 3 2" xfId="11651" xr:uid="{00000000-0005-0000-0000-0000AD2C0000}"/>
    <cellStyle name="Normal 2 2 3 3 6 3 2 2" xfId="27947" xr:uid="{00000000-0005-0000-0000-0000AE2C0000}"/>
    <cellStyle name="Normal 2 2 3 3 6 3 3" xfId="19801" xr:uid="{00000000-0005-0000-0000-0000AF2C0000}"/>
    <cellStyle name="Normal 2 2 3 3 6 4" xfId="6068" xr:uid="{00000000-0005-0000-0000-0000B02C0000}"/>
    <cellStyle name="Normal 2 2 3 3 6 4 2" xfId="14214" xr:uid="{00000000-0005-0000-0000-0000B12C0000}"/>
    <cellStyle name="Normal 2 2 3 3 6 4 2 2" xfId="30510" xr:uid="{00000000-0005-0000-0000-0000B22C0000}"/>
    <cellStyle name="Normal 2 2 3 3 6 4 3" xfId="22364" xr:uid="{00000000-0005-0000-0000-0000B32C0000}"/>
    <cellStyle name="Normal 2 2 3 3 6 5" xfId="8915" xr:uid="{00000000-0005-0000-0000-0000B42C0000}"/>
    <cellStyle name="Normal 2 2 3 3 6 5 2" xfId="25211" xr:uid="{00000000-0005-0000-0000-0000B52C0000}"/>
    <cellStyle name="Normal 2 2 3 3 6 6" xfId="17065" xr:uid="{00000000-0005-0000-0000-0000B62C0000}"/>
    <cellStyle name="Normal 2 2 3 3 7" xfId="1474" xr:uid="{00000000-0005-0000-0000-0000B72C0000}"/>
    <cellStyle name="Normal 2 2 3 3 7 2" xfId="4114" xr:uid="{00000000-0005-0000-0000-0000B82C0000}"/>
    <cellStyle name="Normal 2 2 3 3 7 2 2" xfId="12260" xr:uid="{00000000-0005-0000-0000-0000B92C0000}"/>
    <cellStyle name="Normal 2 2 3 3 7 2 2 2" xfId="28556" xr:uid="{00000000-0005-0000-0000-0000BA2C0000}"/>
    <cellStyle name="Normal 2 2 3 3 7 2 3" xfId="20410" xr:uid="{00000000-0005-0000-0000-0000BB2C0000}"/>
    <cellStyle name="Normal 2 2 3 3 7 3" xfId="6773" xr:uid="{00000000-0005-0000-0000-0000BC2C0000}"/>
    <cellStyle name="Normal 2 2 3 3 7 3 2" xfId="14919" xr:uid="{00000000-0005-0000-0000-0000BD2C0000}"/>
    <cellStyle name="Normal 2 2 3 3 7 3 2 2" xfId="31215" xr:uid="{00000000-0005-0000-0000-0000BE2C0000}"/>
    <cellStyle name="Normal 2 2 3 3 7 3 3" xfId="23069" xr:uid="{00000000-0005-0000-0000-0000BF2C0000}"/>
    <cellStyle name="Normal 2 2 3 3 7 4" xfId="9620" xr:uid="{00000000-0005-0000-0000-0000C02C0000}"/>
    <cellStyle name="Normal 2 2 3 3 7 4 2" xfId="25916" xr:uid="{00000000-0005-0000-0000-0000C12C0000}"/>
    <cellStyle name="Normal 2 2 3 3 7 5" xfId="17770" xr:uid="{00000000-0005-0000-0000-0000C22C0000}"/>
    <cellStyle name="Normal 2 2 3 3 8" xfId="2896" xr:uid="{00000000-0005-0000-0000-0000C32C0000}"/>
    <cellStyle name="Normal 2 2 3 3 8 2" xfId="11042" xr:uid="{00000000-0005-0000-0000-0000C42C0000}"/>
    <cellStyle name="Normal 2 2 3 3 8 2 2" xfId="27338" xr:uid="{00000000-0005-0000-0000-0000C52C0000}"/>
    <cellStyle name="Normal 2 2 3 3 8 3" xfId="19192" xr:uid="{00000000-0005-0000-0000-0000C62C0000}"/>
    <cellStyle name="Normal 2 2 3 3 9" xfId="5363" xr:uid="{00000000-0005-0000-0000-0000C72C0000}"/>
    <cellStyle name="Normal 2 2 3 3 9 2" xfId="13509" xr:uid="{00000000-0005-0000-0000-0000C82C0000}"/>
    <cellStyle name="Normal 2 2 3 3 9 2 2" xfId="29805" xr:uid="{00000000-0005-0000-0000-0000C92C0000}"/>
    <cellStyle name="Normal 2 2 3 3 9 3" xfId="21659" xr:uid="{00000000-0005-0000-0000-0000CA2C0000}"/>
    <cellStyle name="Normal 2 2 3 4" xfId="109" xr:uid="{00000000-0005-0000-0000-0000CB2C0000}"/>
    <cellStyle name="Normal 2 2 3 4 2" xfId="453" xr:uid="{00000000-0005-0000-0000-0000CC2C0000}"/>
    <cellStyle name="Normal 2 2 3 4 2 2" xfId="1159" xr:uid="{00000000-0005-0000-0000-0000CD2C0000}"/>
    <cellStyle name="Normal 2 2 3 4 2 2 2" xfId="2569" xr:uid="{00000000-0005-0000-0000-0000CE2C0000}"/>
    <cellStyle name="Normal 2 2 3 4 2 2 2 2" xfId="5057" xr:uid="{00000000-0005-0000-0000-0000CF2C0000}"/>
    <cellStyle name="Normal 2 2 3 4 2 2 2 2 2" xfId="13203" xr:uid="{00000000-0005-0000-0000-0000D02C0000}"/>
    <cellStyle name="Normal 2 2 3 4 2 2 2 2 2 2" xfId="29499" xr:uid="{00000000-0005-0000-0000-0000D12C0000}"/>
    <cellStyle name="Normal 2 2 3 4 2 2 2 2 3" xfId="21353" xr:uid="{00000000-0005-0000-0000-0000D22C0000}"/>
    <cellStyle name="Normal 2 2 3 4 2 2 2 3" xfId="7868" xr:uid="{00000000-0005-0000-0000-0000D32C0000}"/>
    <cellStyle name="Normal 2 2 3 4 2 2 2 3 2" xfId="16014" xr:uid="{00000000-0005-0000-0000-0000D42C0000}"/>
    <cellStyle name="Normal 2 2 3 4 2 2 2 3 2 2" xfId="32310" xr:uid="{00000000-0005-0000-0000-0000D52C0000}"/>
    <cellStyle name="Normal 2 2 3 4 2 2 2 3 3" xfId="24164" xr:uid="{00000000-0005-0000-0000-0000D62C0000}"/>
    <cellStyle name="Normal 2 2 3 4 2 2 2 4" xfId="10715" xr:uid="{00000000-0005-0000-0000-0000D72C0000}"/>
    <cellStyle name="Normal 2 2 3 4 2 2 2 4 2" xfId="27011" xr:uid="{00000000-0005-0000-0000-0000D82C0000}"/>
    <cellStyle name="Normal 2 2 3 4 2 2 2 5" xfId="18865" xr:uid="{00000000-0005-0000-0000-0000D92C0000}"/>
    <cellStyle name="Normal 2 2 3 4 2 2 3" xfId="3839" xr:uid="{00000000-0005-0000-0000-0000DA2C0000}"/>
    <cellStyle name="Normal 2 2 3 4 2 2 3 2" xfId="11985" xr:uid="{00000000-0005-0000-0000-0000DB2C0000}"/>
    <cellStyle name="Normal 2 2 3 4 2 2 3 2 2" xfId="28281" xr:uid="{00000000-0005-0000-0000-0000DC2C0000}"/>
    <cellStyle name="Normal 2 2 3 4 2 2 3 3" xfId="20135" xr:uid="{00000000-0005-0000-0000-0000DD2C0000}"/>
    <cellStyle name="Normal 2 2 3 4 2 2 4" xfId="6458" xr:uid="{00000000-0005-0000-0000-0000DE2C0000}"/>
    <cellStyle name="Normal 2 2 3 4 2 2 4 2" xfId="14604" xr:uid="{00000000-0005-0000-0000-0000DF2C0000}"/>
    <cellStyle name="Normal 2 2 3 4 2 2 4 2 2" xfId="30900" xr:uid="{00000000-0005-0000-0000-0000E02C0000}"/>
    <cellStyle name="Normal 2 2 3 4 2 2 4 3" xfId="22754" xr:uid="{00000000-0005-0000-0000-0000E12C0000}"/>
    <cellStyle name="Normal 2 2 3 4 2 2 5" xfId="9305" xr:uid="{00000000-0005-0000-0000-0000E22C0000}"/>
    <cellStyle name="Normal 2 2 3 4 2 2 5 2" xfId="25601" xr:uid="{00000000-0005-0000-0000-0000E32C0000}"/>
    <cellStyle name="Normal 2 2 3 4 2 2 6" xfId="17455" xr:uid="{00000000-0005-0000-0000-0000E42C0000}"/>
    <cellStyle name="Normal 2 2 3 4 2 3" xfId="1864" xr:uid="{00000000-0005-0000-0000-0000E52C0000}"/>
    <cellStyle name="Normal 2 2 3 4 2 3 2" xfId="4448" xr:uid="{00000000-0005-0000-0000-0000E62C0000}"/>
    <cellStyle name="Normal 2 2 3 4 2 3 2 2" xfId="12594" xr:uid="{00000000-0005-0000-0000-0000E72C0000}"/>
    <cellStyle name="Normal 2 2 3 4 2 3 2 2 2" xfId="28890" xr:uid="{00000000-0005-0000-0000-0000E82C0000}"/>
    <cellStyle name="Normal 2 2 3 4 2 3 2 3" xfId="20744" xr:uid="{00000000-0005-0000-0000-0000E92C0000}"/>
    <cellStyle name="Normal 2 2 3 4 2 3 3" xfId="7163" xr:uid="{00000000-0005-0000-0000-0000EA2C0000}"/>
    <cellStyle name="Normal 2 2 3 4 2 3 3 2" xfId="15309" xr:uid="{00000000-0005-0000-0000-0000EB2C0000}"/>
    <cellStyle name="Normal 2 2 3 4 2 3 3 2 2" xfId="31605" xr:uid="{00000000-0005-0000-0000-0000EC2C0000}"/>
    <cellStyle name="Normal 2 2 3 4 2 3 3 3" xfId="23459" xr:uid="{00000000-0005-0000-0000-0000ED2C0000}"/>
    <cellStyle name="Normal 2 2 3 4 2 3 4" xfId="10010" xr:uid="{00000000-0005-0000-0000-0000EE2C0000}"/>
    <cellStyle name="Normal 2 2 3 4 2 3 4 2" xfId="26306" xr:uid="{00000000-0005-0000-0000-0000EF2C0000}"/>
    <cellStyle name="Normal 2 2 3 4 2 3 5" xfId="18160" xr:uid="{00000000-0005-0000-0000-0000F02C0000}"/>
    <cellStyle name="Normal 2 2 3 4 2 4" xfId="3230" xr:uid="{00000000-0005-0000-0000-0000F12C0000}"/>
    <cellStyle name="Normal 2 2 3 4 2 4 2" xfId="11376" xr:uid="{00000000-0005-0000-0000-0000F22C0000}"/>
    <cellStyle name="Normal 2 2 3 4 2 4 2 2" xfId="27672" xr:uid="{00000000-0005-0000-0000-0000F32C0000}"/>
    <cellStyle name="Normal 2 2 3 4 2 4 3" xfId="19526" xr:uid="{00000000-0005-0000-0000-0000F42C0000}"/>
    <cellStyle name="Normal 2 2 3 4 2 5" xfId="5753" xr:uid="{00000000-0005-0000-0000-0000F52C0000}"/>
    <cellStyle name="Normal 2 2 3 4 2 5 2" xfId="13899" xr:uid="{00000000-0005-0000-0000-0000F62C0000}"/>
    <cellStyle name="Normal 2 2 3 4 2 5 2 2" xfId="30195" xr:uid="{00000000-0005-0000-0000-0000F72C0000}"/>
    <cellStyle name="Normal 2 2 3 4 2 5 3" xfId="22049" xr:uid="{00000000-0005-0000-0000-0000F82C0000}"/>
    <cellStyle name="Normal 2 2 3 4 2 6" xfId="8600" xr:uid="{00000000-0005-0000-0000-0000F92C0000}"/>
    <cellStyle name="Normal 2 2 3 4 2 6 2" xfId="24896" xr:uid="{00000000-0005-0000-0000-0000FA2C0000}"/>
    <cellStyle name="Normal 2 2 3 4 2 7" xfId="16750" xr:uid="{00000000-0005-0000-0000-0000FB2C0000}"/>
    <cellStyle name="Normal 2 2 3 4 3" xfId="815" xr:uid="{00000000-0005-0000-0000-0000FC2C0000}"/>
    <cellStyle name="Normal 2 2 3 4 3 2" xfId="2225" xr:uid="{00000000-0005-0000-0000-0000FD2C0000}"/>
    <cellStyle name="Normal 2 2 3 4 3 2 2" xfId="4761" xr:uid="{00000000-0005-0000-0000-0000FE2C0000}"/>
    <cellStyle name="Normal 2 2 3 4 3 2 2 2" xfId="12907" xr:uid="{00000000-0005-0000-0000-0000FF2C0000}"/>
    <cellStyle name="Normal 2 2 3 4 3 2 2 2 2" xfId="29203" xr:uid="{00000000-0005-0000-0000-0000002D0000}"/>
    <cellStyle name="Normal 2 2 3 4 3 2 2 3" xfId="21057" xr:uid="{00000000-0005-0000-0000-0000012D0000}"/>
    <cellStyle name="Normal 2 2 3 4 3 2 3" xfId="7524" xr:uid="{00000000-0005-0000-0000-0000022D0000}"/>
    <cellStyle name="Normal 2 2 3 4 3 2 3 2" xfId="15670" xr:uid="{00000000-0005-0000-0000-0000032D0000}"/>
    <cellStyle name="Normal 2 2 3 4 3 2 3 2 2" xfId="31966" xr:uid="{00000000-0005-0000-0000-0000042D0000}"/>
    <cellStyle name="Normal 2 2 3 4 3 2 3 3" xfId="23820" xr:uid="{00000000-0005-0000-0000-0000052D0000}"/>
    <cellStyle name="Normal 2 2 3 4 3 2 4" xfId="10371" xr:uid="{00000000-0005-0000-0000-0000062D0000}"/>
    <cellStyle name="Normal 2 2 3 4 3 2 4 2" xfId="26667" xr:uid="{00000000-0005-0000-0000-0000072D0000}"/>
    <cellStyle name="Normal 2 2 3 4 3 2 5" xfId="18521" xr:uid="{00000000-0005-0000-0000-0000082D0000}"/>
    <cellStyle name="Normal 2 2 3 4 3 3" xfId="3543" xr:uid="{00000000-0005-0000-0000-0000092D0000}"/>
    <cellStyle name="Normal 2 2 3 4 3 3 2" xfId="11689" xr:uid="{00000000-0005-0000-0000-00000A2D0000}"/>
    <cellStyle name="Normal 2 2 3 4 3 3 2 2" xfId="27985" xr:uid="{00000000-0005-0000-0000-00000B2D0000}"/>
    <cellStyle name="Normal 2 2 3 4 3 3 3" xfId="19839" xr:uid="{00000000-0005-0000-0000-00000C2D0000}"/>
    <cellStyle name="Normal 2 2 3 4 3 4" xfId="6114" xr:uid="{00000000-0005-0000-0000-00000D2D0000}"/>
    <cellStyle name="Normal 2 2 3 4 3 4 2" xfId="14260" xr:uid="{00000000-0005-0000-0000-00000E2D0000}"/>
    <cellStyle name="Normal 2 2 3 4 3 4 2 2" xfId="30556" xr:uid="{00000000-0005-0000-0000-00000F2D0000}"/>
    <cellStyle name="Normal 2 2 3 4 3 4 3" xfId="22410" xr:uid="{00000000-0005-0000-0000-0000102D0000}"/>
    <cellStyle name="Normal 2 2 3 4 3 5" xfId="8961" xr:uid="{00000000-0005-0000-0000-0000112D0000}"/>
    <cellStyle name="Normal 2 2 3 4 3 5 2" xfId="25257" xr:uid="{00000000-0005-0000-0000-0000122D0000}"/>
    <cellStyle name="Normal 2 2 3 4 3 6" xfId="17111" xr:uid="{00000000-0005-0000-0000-0000132D0000}"/>
    <cellStyle name="Normal 2 2 3 4 4" xfId="1520" xr:uid="{00000000-0005-0000-0000-0000142D0000}"/>
    <cellStyle name="Normal 2 2 3 4 4 2" xfId="4152" xr:uid="{00000000-0005-0000-0000-0000152D0000}"/>
    <cellStyle name="Normal 2 2 3 4 4 2 2" xfId="12298" xr:uid="{00000000-0005-0000-0000-0000162D0000}"/>
    <cellStyle name="Normal 2 2 3 4 4 2 2 2" xfId="28594" xr:uid="{00000000-0005-0000-0000-0000172D0000}"/>
    <cellStyle name="Normal 2 2 3 4 4 2 3" xfId="20448" xr:uid="{00000000-0005-0000-0000-0000182D0000}"/>
    <cellStyle name="Normal 2 2 3 4 4 3" xfId="6819" xr:uid="{00000000-0005-0000-0000-0000192D0000}"/>
    <cellStyle name="Normal 2 2 3 4 4 3 2" xfId="14965" xr:uid="{00000000-0005-0000-0000-00001A2D0000}"/>
    <cellStyle name="Normal 2 2 3 4 4 3 2 2" xfId="31261" xr:uid="{00000000-0005-0000-0000-00001B2D0000}"/>
    <cellStyle name="Normal 2 2 3 4 4 3 3" xfId="23115" xr:uid="{00000000-0005-0000-0000-00001C2D0000}"/>
    <cellStyle name="Normal 2 2 3 4 4 4" xfId="9666" xr:uid="{00000000-0005-0000-0000-00001D2D0000}"/>
    <cellStyle name="Normal 2 2 3 4 4 4 2" xfId="25962" xr:uid="{00000000-0005-0000-0000-00001E2D0000}"/>
    <cellStyle name="Normal 2 2 3 4 4 5" xfId="17816" xr:uid="{00000000-0005-0000-0000-00001F2D0000}"/>
    <cellStyle name="Normal 2 2 3 4 5" xfId="2934" xr:uid="{00000000-0005-0000-0000-0000202D0000}"/>
    <cellStyle name="Normal 2 2 3 4 5 2" xfId="11080" xr:uid="{00000000-0005-0000-0000-0000212D0000}"/>
    <cellStyle name="Normal 2 2 3 4 5 2 2" xfId="27376" xr:uid="{00000000-0005-0000-0000-0000222D0000}"/>
    <cellStyle name="Normal 2 2 3 4 5 3" xfId="19230" xr:uid="{00000000-0005-0000-0000-0000232D0000}"/>
    <cellStyle name="Normal 2 2 3 4 6" xfId="5409" xr:uid="{00000000-0005-0000-0000-0000242D0000}"/>
    <cellStyle name="Normal 2 2 3 4 6 2" xfId="13555" xr:uid="{00000000-0005-0000-0000-0000252D0000}"/>
    <cellStyle name="Normal 2 2 3 4 6 2 2" xfId="29851" xr:uid="{00000000-0005-0000-0000-0000262D0000}"/>
    <cellStyle name="Normal 2 2 3 4 6 3" xfId="21705" xr:uid="{00000000-0005-0000-0000-0000272D0000}"/>
    <cellStyle name="Normal 2 2 3 4 7" xfId="8256" xr:uid="{00000000-0005-0000-0000-0000282D0000}"/>
    <cellStyle name="Normal 2 2 3 4 7 2" xfId="24552" xr:uid="{00000000-0005-0000-0000-0000292D0000}"/>
    <cellStyle name="Normal 2 2 3 4 8" xfId="16406" xr:uid="{00000000-0005-0000-0000-00002A2D0000}"/>
    <cellStyle name="Normal 2 2 3 5" xfId="197" xr:uid="{00000000-0005-0000-0000-00002B2D0000}"/>
    <cellStyle name="Normal 2 2 3 5 2" xfId="541" xr:uid="{00000000-0005-0000-0000-00002C2D0000}"/>
    <cellStyle name="Normal 2 2 3 5 2 2" xfId="1247" xr:uid="{00000000-0005-0000-0000-00002D2D0000}"/>
    <cellStyle name="Normal 2 2 3 5 2 2 2" xfId="2657" xr:uid="{00000000-0005-0000-0000-00002E2D0000}"/>
    <cellStyle name="Normal 2 2 3 5 2 2 2 2" xfId="5131" xr:uid="{00000000-0005-0000-0000-00002F2D0000}"/>
    <cellStyle name="Normal 2 2 3 5 2 2 2 2 2" xfId="13277" xr:uid="{00000000-0005-0000-0000-0000302D0000}"/>
    <cellStyle name="Normal 2 2 3 5 2 2 2 2 2 2" xfId="29573" xr:uid="{00000000-0005-0000-0000-0000312D0000}"/>
    <cellStyle name="Normal 2 2 3 5 2 2 2 2 3" xfId="21427" xr:uid="{00000000-0005-0000-0000-0000322D0000}"/>
    <cellStyle name="Normal 2 2 3 5 2 2 2 3" xfId="7956" xr:uid="{00000000-0005-0000-0000-0000332D0000}"/>
    <cellStyle name="Normal 2 2 3 5 2 2 2 3 2" xfId="16102" xr:uid="{00000000-0005-0000-0000-0000342D0000}"/>
    <cellStyle name="Normal 2 2 3 5 2 2 2 3 2 2" xfId="32398" xr:uid="{00000000-0005-0000-0000-0000352D0000}"/>
    <cellStyle name="Normal 2 2 3 5 2 2 2 3 3" xfId="24252" xr:uid="{00000000-0005-0000-0000-0000362D0000}"/>
    <cellStyle name="Normal 2 2 3 5 2 2 2 4" xfId="10803" xr:uid="{00000000-0005-0000-0000-0000372D0000}"/>
    <cellStyle name="Normal 2 2 3 5 2 2 2 4 2" xfId="27099" xr:uid="{00000000-0005-0000-0000-0000382D0000}"/>
    <cellStyle name="Normal 2 2 3 5 2 2 2 5" xfId="18953" xr:uid="{00000000-0005-0000-0000-0000392D0000}"/>
    <cellStyle name="Normal 2 2 3 5 2 2 3" xfId="3913" xr:uid="{00000000-0005-0000-0000-00003A2D0000}"/>
    <cellStyle name="Normal 2 2 3 5 2 2 3 2" xfId="12059" xr:uid="{00000000-0005-0000-0000-00003B2D0000}"/>
    <cellStyle name="Normal 2 2 3 5 2 2 3 2 2" xfId="28355" xr:uid="{00000000-0005-0000-0000-00003C2D0000}"/>
    <cellStyle name="Normal 2 2 3 5 2 2 3 3" xfId="20209" xr:uid="{00000000-0005-0000-0000-00003D2D0000}"/>
    <cellStyle name="Normal 2 2 3 5 2 2 4" xfId="6546" xr:uid="{00000000-0005-0000-0000-00003E2D0000}"/>
    <cellStyle name="Normal 2 2 3 5 2 2 4 2" xfId="14692" xr:uid="{00000000-0005-0000-0000-00003F2D0000}"/>
    <cellStyle name="Normal 2 2 3 5 2 2 4 2 2" xfId="30988" xr:uid="{00000000-0005-0000-0000-0000402D0000}"/>
    <cellStyle name="Normal 2 2 3 5 2 2 4 3" xfId="22842" xr:uid="{00000000-0005-0000-0000-0000412D0000}"/>
    <cellStyle name="Normal 2 2 3 5 2 2 5" xfId="9393" xr:uid="{00000000-0005-0000-0000-0000422D0000}"/>
    <cellStyle name="Normal 2 2 3 5 2 2 5 2" xfId="25689" xr:uid="{00000000-0005-0000-0000-0000432D0000}"/>
    <cellStyle name="Normal 2 2 3 5 2 2 6" xfId="17543" xr:uid="{00000000-0005-0000-0000-0000442D0000}"/>
    <cellStyle name="Normal 2 2 3 5 2 3" xfId="1952" xr:uid="{00000000-0005-0000-0000-0000452D0000}"/>
    <cellStyle name="Normal 2 2 3 5 2 3 2" xfId="4522" xr:uid="{00000000-0005-0000-0000-0000462D0000}"/>
    <cellStyle name="Normal 2 2 3 5 2 3 2 2" xfId="12668" xr:uid="{00000000-0005-0000-0000-0000472D0000}"/>
    <cellStyle name="Normal 2 2 3 5 2 3 2 2 2" xfId="28964" xr:uid="{00000000-0005-0000-0000-0000482D0000}"/>
    <cellStyle name="Normal 2 2 3 5 2 3 2 3" xfId="20818" xr:uid="{00000000-0005-0000-0000-0000492D0000}"/>
    <cellStyle name="Normal 2 2 3 5 2 3 3" xfId="7251" xr:uid="{00000000-0005-0000-0000-00004A2D0000}"/>
    <cellStyle name="Normal 2 2 3 5 2 3 3 2" xfId="15397" xr:uid="{00000000-0005-0000-0000-00004B2D0000}"/>
    <cellStyle name="Normal 2 2 3 5 2 3 3 2 2" xfId="31693" xr:uid="{00000000-0005-0000-0000-00004C2D0000}"/>
    <cellStyle name="Normal 2 2 3 5 2 3 3 3" xfId="23547" xr:uid="{00000000-0005-0000-0000-00004D2D0000}"/>
    <cellStyle name="Normal 2 2 3 5 2 3 4" xfId="10098" xr:uid="{00000000-0005-0000-0000-00004E2D0000}"/>
    <cellStyle name="Normal 2 2 3 5 2 3 4 2" xfId="26394" xr:uid="{00000000-0005-0000-0000-00004F2D0000}"/>
    <cellStyle name="Normal 2 2 3 5 2 3 5" xfId="18248" xr:uid="{00000000-0005-0000-0000-0000502D0000}"/>
    <cellStyle name="Normal 2 2 3 5 2 4" xfId="3304" xr:uid="{00000000-0005-0000-0000-0000512D0000}"/>
    <cellStyle name="Normal 2 2 3 5 2 4 2" xfId="11450" xr:uid="{00000000-0005-0000-0000-0000522D0000}"/>
    <cellStyle name="Normal 2 2 3 5 2 4 2 2" xfId="27746" xr:uid="{00000000-0005-0000-0000-0000532D0000}"/>
    <cellStyle name="Normal 2 2 3 5 2 4 3" xfId="19600" xr:uid="{00000000-0005-0000-0000-0000542D0000}"/>
    <cellStyle name="Normal 2 2 3 5 2 5" xfId="5841" xr:uid="{00000000-0005-0000-0000-0000552D0000}"/>
    <cellStyle name="Normal 2 2 3 5 2 5 2" xfId="13987" xr:uid="{00000000-0005-0000-0000-0000562D0000}"/>
    <cellStyle name="Normal 2 2 3 5 2 5 2 2" xfId="30283" xr:uid="{00000000-0005-0000-0000-0000572D0000}"/>
    <cellStyle name="Normal 2 2 3 5 2 5 3" xfId="22137" xr:uid="{00000000-0005-0000-0000-0000582D0000}"/>
    <cellStyle name="Normal 2 2 3 5 2 6" xfId="8688" xr:uid="{00000000-0005-0000-0000-0000592D0000}"/>
    <cellStyle name="Normal 2 2 3 5 2 6 2" xfId="24984" xr:uid="{00000000-0005-0000-0000-00005A2D0000}"/>
    <cellStyle name="Normal 2 2 3 5 2 7" xfId="16838" xr:uid="{00000000-0005-0000-0000-00005B2D0000}"/>
    <cellStyle name="Normal 2 2 3 5 3" xfId="903" xr:uid="{00000000-0005-0000-0000-00005C2D0000}"/>
    <cellStyle name="Normal 2 2 3 5 3 2" xfId="2313" xr:uid="{00000000-0005-0000-0000-00005D2D0000}"/>
    <cellStyle name="Normal 2 2 3 5 3 2 2" xfId="4835" xr:uid="{00000000-0005-0000-0000-00005E2D0000}"/>
    <cellStyle name="Normal 2 2 3 5 3 2 2 2" xfId="12981" xr:uid="{00000000-0005-0000-0000-00005F2D0000}"/>
    <cellStyle name="Normal 2 2 3 5 3 2 2 2 2" xfId="29277" xr:uid="{00000000-0005-0000-0000-0000602D0000}"/>
    <cellStyle name="Normal 2 2 3 5 3 2 2 3" xfId="21131" xr:uid="{00000000-0005-0000-0000-0000612D0000}"/>
    <cellStyle name="Normal 2 2 3 5 3 2 3" xfId="7612" xr:uid="{00000000-0005-0000-0000-0000622D0000}"/>
    <cellStyle name="Normal 2 2 3 5 3 2 3 2" xfId="15758" xr:uid="{00000000-0005-0000-0000-0000632D0000}"/>
    <cellStyle name="Normal 2 2 3 5 3 2 3 2 2" xfId="32054" xr:uid="{00000000-0005-0000-0000-0000642D0000}"/>
    <cellStyle name="Normal 2 2 3 5 3 2 3 3" xfId="23908" xr:uid="{00000000-0005-0000-0000-0000652D0000}"/>
    <cellStyle name="Normal 2 2 3 5 3 2 4" xfId="10459" xr:uid="{00000000-0005-0000-0000-0000662D0000}"/>
    <cellStyle name="Normal 2 2 3 5 3 2 4 2" xfId="26755" xr:uid="{00000000-0005-0000-0000-0000672D0000}"/>
    <cellStyle name="Normal 2 2 3 5 3 2 5" xfId="18609" xr:uid="{00000000-0005-0000-0000-0000682D0000}"/>
    <cellStyle name="Normal 2 2 3 5 3 3" xfId="3617" xr:uid="{00000000-0005-0000-0000-0000692D0000}"/>
    <cellStyle name="Normal 2 2 3 5 3 3 2" xfId="11763" xr:uid="{00000000-0005-0000-0000-00006A2D0000}"/>
    <cellStyle name="Normal 2 2 3 5 3 3 2 2" xfId="28059" xr:uid="{00000000-0005-0000-0000-00006B2D0000}"/>
    <cellStyle name="Normal 2 2 3 5 3 3 3" xfId="19913" xr:uid="{00000000-0005-0000-0000-00006C2D0000}"/>
    <cellStyle name="Normal 2 2 3 5 3 4" xfId="6202" xr:uid="{00000000-0005-0000-0000-00006D2D0000}"/>
    <cellStyle name="Normal 2 2 3 5 3 4 2" xfId="14348" xr:uid="{00000000-0005-0000-0000-00006E2D0000}"/>
    <cellStyle name="Normal 2 2 3 5 3 4 2 2" xfId="30644" xr:uid="{00000000-0005-0000-0000-00006F2D0000}"/>
    <cellStyle name="Normal 2 2 3 5 3 4 3" xfId="22498" xr:uid="{00000000-0005-0000-0000-0000702D0000}"/>
    <cellStyle name="Normal 2 2 3 5 3 5" xfId="9049" xr:uid="{00000000-0005-0000-0000-0000712D0000}"/>
    <cellStyle name="Normal 2 2 3 5 3 5 2" xfId="25345" xr:uid="{00000000-0005-0000-0000-0000722D0000}"/>
    <cellStyle name="Normal 2 2 3 5 3 6" xfId="17199" xr:uid="{00000000-0005-0000-0000-0000732D0000}"/>
    <cellStyle name="Normal 2 2 3 5 4" xfId="1608" xr:uid="{00000000-0005-0000-0000-0000742D0000}"/>
    <cellStyle name="Normal 2 2 3 5 4 2" xfId="4226" xr:uid="{00000000-0005-0000-0000-0000752D0000}"/>
    <cellStyle name="Normal 2 2 3 5 4 2 2" xfId="12372" xr:uid="{00000000-0005-0000-0000-0000762D0000}"/>
    <cellStyle name="Normal 2 2 3 5 4 2 2 2" xfId="28668" xr:uid="{00000000-0005-0000-0000-0000772D0000}"/>
    <cellStyle name="Normal 2 2 3 5 4 2 3" xfId="20522" xr:uid="{00000000-0005-0000-0000-0000782D0000}"/>
    <cellStyle name="Normal 2 2 3 5 4 3" xfId="6907" xr:uid="{00000000-0005-0000-0000-0000792D0000}"/>
    <cellStyle name="Normal 2 2 3 5 4 3 2" xfId="15053" xr:uid="{00000000-0005-0000-0000-00007A2D0000}"/>
    <cellStyle name="Normal 2 2 3 5 4 3 2 2" xfId="31349" xr:uid="{00000000-0005-0000-0000-00007B2D0000}"/>
    <cellStyle name="Normal 2 2 3 5 4 3 3" xfId="23203" xr:uid="{00000000-0005-0000-0000-00007C2D0000}"/>
    <cellStyle name="Normal 2 2 3 5 4 4" xfId="9754" xr:uid="{00000000-0005-0000-0000-00007D2D0000}"/>
    <cellStyle name="Normal 2 2 3 5 4 4 2" xfId="26050" xr:uid="{00000000-0005-0000-0000-00007E2D0000}"/>
    <cellStyle name="Normal 2 2 3 5 4 5" xfId="17904" xr:uid="{00000000-0005-0000-0000-00007F2D0000}"/>
    <cellStyle name="Normal 2 2 3 5 5" xfId="3008" xr:uid="{00000000-0005-0000-0000-0000802D0000}"/>
    <cellStyle name="Normal 2 2 3 5 5 2" xfId="11154" xr:uid="{00000000-0005-0000-0000-0000812D0000}"/>
    <cellStyle name="Normal 2 2 3 5 5 2 2" xfId="27450" xr:uid="{00000000-0005-0000-0000-0000822D0000}"/>
    <cellStyle name="Normal 2 2 3 5 5 3" xfId="19304" xr:uid="{00000000-0005-0000-0000-0000832D0000}"/>
    <cellStyle name="Normal 2 2 3 5 6" xfId="5497" xr:uid="{00000000-0005-0000-0000-0000842D0000}"/>
    <cellStyle name="Normal 2 2 3 5 6 2" xfId="13643" xr:uid="{00000000-0005-0000-0000-0000852D0000}"/>
    <cellStyle name="Normal 2 2 3 5 6 2 2" xfId="29939" xr:uid="{00000000-0005-0000-0000-0000862D0000}"/>
    <cellStyle name="Normal 2 2 3 5 6 3" xfId="21793" xr:uid="{00000000-0005-0000-0000-0000872D0000}"/>
    <cellStyle name="Normal 2 2 3 5 7" xfId="8344" xr:uid="{00000000-0005-0000-0000-0000882D0000}"/>
    <cellStyle name="Normal 2 2 3 5 7 2" xfId="24640" xr:uid="{00000000-0005-0000-0000-0000892D0000}"/>
    <cellStyle name="Normal 2 2 3 5 8" xfId="16494" xr:uid="{00000000-0005-0000-0000-00008A2D0000}"/>
    <cellStyle name="Normal 2 2 3 6" xfId="273" xr:uid="{00000000-0005-0000-0000-00008B2D0000}"/>
    <cellStyle name="Normal 2 2 3 6 2" xfId="617" xr:uid="{00000000-0005-0000-0000-00008C2D0000}"/>
    <cellStyle name="Normal 2 2 3 6 2 2" xfId="1323" xr:uid="{00000000-0005-0000-0000-00008D2D0000}"/>
    <cellStyle name="Normal 2 2 3 6 2 2 2" xfId="2733" xr:uid="{00000000-0005-0000-0000-00008E2D0000}"/>
    <cellStyle name="Normal 2 2 3 6 2 2 2 2" xfId="5205" xr:uid="{00000000-0005-0000-0000-00008F2D0000}"/>
    <cellStyle name="Normal 2 2 3 6 2 2 2 2 2" xfId="13351" xr:uid="{00000000-0005-0000-0000-0000902D0000}"/>
    <cellStyle name="Normal 2 2 3 6 2 2 2 2 2 2" xfId="29647" xr:uid="{00000000-0005-0000-0000-0000912D0000}"/>
    <cellStyle name="Normal 2 2 3 6 2 2 2 2 3" xfId="21501" xr:uid="{00000000-0005-0000-0000-0000922D0000}"/>
    <cellStyle name="Normal 2 2 3 6 2 2 2 3" xfId="8032" xr:uid="{00000000-0005-0000-0000-0000932D0000}"/>
    <cellStyle name="Normal 2 2 3 6 2 2 2 3 2" xfId="16178" xr:uid="{00000000-0005-0000-0000-0000942D0000}"/>
    <cellStyle name="Normal 2 2 3 6 2 2 2 3 2 2" xfId="32474" xr:uid="{00000000-0005-0000-0000-0000952D0000}"/>
    <cellStyle name="Normal 2 2 3 6 2 2 2 3 3" xfId="24328" xr:uid="{00000000-0005-0000-0000-0000962D0000}"/>
    <cellStyle name="Normal 2 2 3 6 2 2 2 4" xfId="10879" xr:uid="{00000000-0005-0000-0000-0000972D0000}"/>
    <cellStyle name="Normal 2 2 3 6 2 2 2 4 2" xfId="27175" xr:uid="{00000000-0005-0000-0000-0000982D0000}"/>
    <cellStyle name="Normal 2 2 3 6 2 2 2 5" xfId="19029" xr:uid="{00000000-0005-0000-0000-0000992D0000}"/>
    <cellStyle name="Normal 2 2 3 6 2 2 3" xfId="3987" xr:uid="{00000000-0005-0000-0000-00009A2D0000}"/>
    <cellStyle name="Normal 2 2 3 6 2 2 3 2" xfId="12133" xr:uid="{00000000-0005-0000-0000-00009B2D0000}"/>
    <cellStyle name="Normal 2 2 3 6 2 2 3 2 2" xfId="28429" xr:uid="{00000000-0005-0000-0000-00009C2D0000}"/>
    <cellStyle name="Normal 2 2 3 6 2 2 3 3" xfId="20283" xr:uid="{00000000-0005-0000-0000-00009D2D0000}"/>
    <cellStyle name="Normal 2 2 3 6 2 2 4" xfId="6622" xr:uid="{00000000-0005-0000-0000-00009E2D0000}"/>
    <cellStyle name="Normal 2 2 3 6 2 2 4 2" xfId="14768" xr:uid="{00000000-0005-0000-0000-00009F2D0000}"/>
    <cellStyle name="Normal 2 2 3 6 2 2 4 2 2" xfId="31064" xr:uid="{00000000-0005-0000-0000-0000A02D0000}"/>
    <cellStyle name="Normal 2 2 3 6 2 2 4 3" xfId="22918" xr:uid="{00000000-0005-0000-0000-0000A12D0000}"/>
    <cellStyle name="Normal 2 2 3 6 2 2 5" xfId="9469" xr:uid="{00000000-0005-0000-0000-0000A22D0000}"/>
    <cellStyle name="Normal 2 2 3 6 2 2 5 2" xfId="25765" xr:uid="{00000000-0005-0000-0000-0000A32D0000}"/>
    <cellStyle name="Normal 2 2 3 6 2 2 6" xfId="17619" xr:uid="{00000000-0005-0000-0000-0000A42D0000}"/>
    <cellStyle name="Normal 2 2 3 6 2 3" xfId="2028" xr:uid="{00000000-0005-0000-0000-0000A52D0000}"/>
    <cellStyle name="Normal 2 2 3 6 2 3 2" xfId="4596" xr:uid="{00000000-0005-0000-0000-0000A62D0000}"/>
    <cellStyle name="Normal 2 2 3 6 2 3 2 2" xfId="12742" xr:uid="{00000000-0005-0000-0000-0000A72D0000}"/>
    <cellStyle name="Normal 2 2 3 6 2 3 2 2 2" xfId="29038" xr:uid="{00000000-0005-0000-0000-0000A82D0000}"/>
    <cellStyle name="Normal 2 2 3 6 2 3 2 3" xfId="20892" xr:uid="{00000000-0005-0000-0000-0000A92D0000}"/>
    <cellStyle name="Normal 2 2 3 6 2 3 3" xfId="7327" xr:uid="{00000000-0005-0000-0000-0000AA2D0000}"/>
    <cellStyle name="Normal 2 2 3 6 2 3 3 2" xfId="15473" xr:uid="{00000000-0005-0000-0000-0000AB2D0000}"/>
    <cellStyle name="Normal 2 2 3 6 2 3 3 2 2" xfId="31769" xr:uid="{00000000-0005-0000-0000-0000AC2D0000}"/>
    <cellStyle name="Normal 2 2 3 6 2 3 3 3" xfId="23623" xr:uid="{00000000-0005-0000-0000-0000AD2D0000}"/>
    <cellStyle name="Normal 2 2 3 6 2 3 4" xfId="10174" xr:uid="{00000000-0005-0000-0000-0000AE2D0000}"/>
    <cellStyle name="Normal 2 2 3 6 2 3 4 2" xfId="26470" xr:uid="{00000000-0005-0000-0000-0000AF2D0000}"/>
    <cellStyle name="Normal 2 2 3 6 2 3 5" xfId="18324" xr:uid="{00000000-0005-0000-0000-0000B02D0000}"/>
    <cellStyle name="Normal 2 2 3 6 2 4" xfId="3378" xr:uid="{00000000-0005-0000-0000-0000B12D0000}"/>
    <cellStyle name="Normal 2 2 3 6 2 4 2" xfId="11524" xr:uid="{00000000-0005-0000-0000-0000B22D0000}"/>
    <cellStyle name="Normal 2 2 3 6 2 4 2 2" xfId="27820" xr:uid="{00000000-0005-0000-0000-0000B32D0000}"/>
    <cellStyle name="Normal 2 2 3 6 2 4 3" xfId="19674" xr:uid="{00000000-0005-0000-0000-0000B42D0000}"/>
    <cellStyle name="Normal 2 2 3 6 2 5" xfId="5917" xr:uid="{00000000-0005-0000-0000-0000B52D0000}"/>
    <cellStyle name="Normal 2 2 3 6 2 5 2" xfId="14063" xr:uid="{00000000-0005-0000-0000-0000B62D0000}"/>
    <cellStyle name="Normal 2 2 3 6 2 5 2 2" xfId="30359" xr:uid="{00000000-0005-0000-0000-0000B72D0000}"/>
    <cellStyle name="Normal 2 2 3 6 2 5 3" xfId="22213" xr:uid="{00000000-0005-0000-0000-0000B82D0000}"/>
    <cellStyle name="Normal 2 2 3 6 2 6" xfId="8764" xr:uid="{00000000-0005-0000-0000-0000B92D0000}"/>
    <cellStyle name="Normal 2 2 3 6 2 6 2" xfId="25060" xr:uid="{00000000-0005-0000-0000-0000BA2D0000}"/>
    <cellStyle name="Normal 2 2 3 6 2 7" xfId="16914" xr:uid="{00000000-0005-0000-0000-0000BB2D0000}"/>
    <cellStyle name="Normal 2 2 3 6 3" xfId="979" xr:uid="{00000000-0005-0000-0000-0000BC2D0000}"/>
    <cellStyle name="Normal 2 2 3 6 3 2" xfId="2389" xr:uid="{00000000-0005-0000-0000-0000BD2D0000}"/>
    <cellStyle name="Normal 2 2 3 6 3 2 2" xfId="4909" xr:uid="{00000000-0005-0000-0000-0000BE2D0000}"/>
    <cellStyle name="Normal 2 2 3 6 3 2 2 2" xfId="13055" xr:uid="{00000000-0005-0000-0000-0000BF2D0000}"/>
    <cellStyle name="Normal 2 2 3 6 3 2 2 2 2" xfId="29351" xr:uid="{00000000-0005-0000-0000-0000C02D0000}"/>
    <cellStyle name="Normal 2 2 3 6 3 2 2 3" xfId="21205" xr:uid="{00000000-0005-0000-0000-0000C12D0000}"/>
    <cellStyle name="Normal 2 2 3 6 3 2 3" xfId="7688" xr:uid="{00000000-0005-0000-0000-0000C22D0000}"/>
    <cellStyle name="Normal 2 2 3 6 3 2 3 2" xfId="15834" xr:uid="{00000000-0005-0000-0000-0000C32D0000}"/>
    <cellStyle name="Normal 2 2 3 6 3 2 3 2 2" xfId="32130" xr:uid="{00000000-0005-0000-0000-0000C42D0000}"/>
    <cellStyle name="Normal 2 2 3 6 3 2 3 3" xfId="23984" xr:uid="{00000000-0005-0000-0000-0000C52D0000}"/>
    <cellStyle name="Normal 2 2 3 6 3 2 4" xfId="10535" xr:uid="{00000000-0005-0000-0000-0000C62D0000}"/>
    <cellStyle name="Normal 2 2 3 6 3 2 4 2" xfId="26831" xr:uid="{00000000-0005-0000-0000-0000C72D0000}"/>
    <cellStyle name="Normal 2 2 3 6 3 2 5" xfId="18685" xr:uid="{00000000-0005-0000-0000-0000C82D0000}"/>
    <cellStyle name="Normal 2 2 3 6 3 3" xfId="3691" xr:uid="{00000000-0005-0000-0000-0000C92D0000}"/>
    <cellStyle name="Normal 2 2 3 6 3 3 2" xfId="11837" xr:uid="{00000000-0005-0000-0000-0000CA2D0000}"/>
    <cellStyle name="Normal 2 2 3 6 3 3 2 2" xfId="28133" xr:uid="{00000000-0005-0000-0000-0000CB2D0000}"/>
    <cellStyle name="Normal 2 2 3 6 3 3 3" xfId="19987" xr:uid="{00000000-0005-0000-0000-0000CC2D0000}"/>
    <cellStyle name="Normal 2 2 3 6 3 4" xfId="6278" xr:uid="{00000000-0005-0000-0000-0000CD2D0000}"/>
    <cellStyle name="Normal 2 2 3 6 3 4 2" xfId="14424" xr:uid="{00000000-0005-0000-0000-0000CE2D0000}"/>
    <cellStyle name="Normal 2 2 3 6 3 4 2 2" xfId="30720" xr:uid="{00000000-0005-0000-0000-0000CF2D0000}"/>
    <cellStyle name="Normal 2 2 3 6 3 4 3" xfId="22574" xr:uid="{00000000-0005-0000-0000-0000D02D0000}"/>
    <cellStyle name="Normal 2 2 3 6 3 5" xfId="9125" xr:uid="{00000000-0005-0000-0000-0000D12D0000}"/>
    <cellStyle name="Normal 2 2 3 6 3 5 2" xfId="25421" xr:uid="{00000000-0005-0000-0000-0000D22D0000}"/>
    <cellStyle name="Normal 2 2 3 6 3 6" xfId="17275" xr:uid="{00000000-0005-0000-0000-0000D32D0000}"/>
    <cellStyle name="Normal 2 2 3 6 4" xfId="1684" xr:uid="{00000000-0005-0000-0000-0000D42D0000}"/>
    <cellStyle name="Normal 2 2 3 6 4 2" xfId="4300" xr:uid="{00000000-0005-0000-0000-0000D52D0000}"/>
    <cellStyle name="Normal 2 2 3 6 4 2 2" xfId="12446" xr:uid="{00000000-0005-0000-0000-0000D62D0000}"/>
    <cellStyle name="Normal 2 2 3 6 4 2 2 2" xfId="28742" xr:uid="{00000000-0005-0000-0000-0000D72D0000}"/>
    <cellStyle name="Normal 2 2 3 6 4 2 3" xfId="20596" xr:uid="{00000000-0005-0000-0000-0000D82D0000}"/>
    <cellStyle name="Normal 2 2 3 6 4 3" xfId="6983" xr:uid="{00000000-0005-0000-0000-0000D92D0000}"/>
    <cellStyle name="Normal 2 2 3 6 4 3 2" xfId="15129" xr:uid="{00000000-0005-0000-0000-0000DA2D0000}"/>
    <cellStyle name="Normal 2 2 3 6 4 3 2 2" xfId="31425" xr:uid="{00000000-0005-0000-0000-0000DB2D0000}"/>
    <cellStyle name="Normal 2 2 3 6 4 3 3" xfId="23279" xr:uid="{00000000-0005-0000-0000-0000DC2D0000}"/>
    <cellStyle name="Normal 2 2 3 6 4 4" xfId="9830" xr:uid="{00000000-0005-0000-0000-0000DD2D0000}"/>
    <cellStyle name="Normal 2 2 3 6 4 4 2" xfId="26126" xr:uid="{00000000-0005-0000-0000-0000DE2D0000}"/>
    <cellStyle name="Normal 2 2 3 6 4 5" xfId="17980" xr:uid="{00000000-0005-0000-0000-0000DF2D0000}"/>
    <cellStyle name="Normal 2 2 3 6 5" xfId="3082" xr:uid="{00000000-0005-0000-0000-0000E02D0000}"/>
    <cellStyle name="Normal 2 2 3 6 5 2" xfId="11228" xr:uid="{00000000-0005-0000-0000-0000E12D0000}"/>
    <cellStyle name="Normal 2 2 3 6 5 2 2" xfId="27524" xr:uid="{00000000-0005-0000-0000-0000E22D0000}"/>
    <cellStyle name="Normal 2 2 3 6 5 3" xfId="19378" xr:uid="{00000000-0005-0000-0000-0000E32D0000}"/>
    <cellStyle name="Normal 2 2 3 6 6" xfId="5573" xr:uid="{00000000-0005-0000-0000-0000E42D0000}"/>
    <cellStyle name="Normal 2 2 3 6 6 2" xfId="13719" xr:uid="{00000000-0005-0000-0000-0000E52D0000}"/>
    <cellStyle name="Normal 2 2 3 6 6 2 2" xfId="30015" xr:uid="{00000000-0005-0000-0000-0000E62D0000}"/>
    <cellStyle name="Normal 2 2 3 6 6 3" xfId="21869" xr:uid="{00000000-0005-0000-0000-0000E72D0000}"/>
    <cellStyle name="Normal 2 2 3 6 7" xfId="8420" xr:uid="{00000000-0005-0000-0000-0000E82D0000}"/>
    <cellStyle name="Normal 2 2 3 6 7 2" xfId="24716" xr:uid="{00000000-0005-0000-0000-0000E92D0000}"/>
    <cellStyle name="Normal 2 2 3 6 8" xfId="16570" xr:uid="{00000000-0005-0000-0000-0000EA2D0000}"/>
    <cellStyle name="Normal 2 2 3 7" xfId="363" xr:uid="{00000000-0005-0000-0000-0000EB2D0000}"/>
    <cellStyle name="Normal 2 2 3 7 2" xfId="1069" xr:uid="{00000000-0005-0000-0000-0000EC2D0000}"/>
    <cellStyle name="Normal 2 2 3 7 2 2" xfId="2479" xr:uid="{00000000-0005-0000-0000-0000ED2D0000}"/>
    <cellStyle name="Normal 2 2 3 7 2 2 2" xfId="4983" xr:uid="{00000000-0005-0000-0000-0000EE2D0000}"/>
    <cellStyle name="Normal 2 2 3 7 2 2 2 2" xfId="13129" xr:uid="{00000000-0005-0000-0000-0000EF2D0000}"/>
    <cellStyle name="Normal 2 2 3 7 2 2 2 2 2" xfId="29425" xr:uid="{00000000-0005-0000-0000-0000F02D0000}"/>
    <cellStyle name="Normal 2 2 3 7 2 2 2 3" xfId="21279" xr:uid="{00000000-0005-0000-0000-0000F12D0000}"/>
    <cellStyle name="Normal 2 2 3 7 2 2 3" xfId="7778" xr:uid="{00000000-0005-0000-0000-0000F22D0000}"/>
    <cellStyle name="Normal 2 2 3 7 2 2 3 2" xfId="15924" xr:uid="{00000000-0005-0000-0000-0000F32D0000}"/>
    <cellStyle name="Normal 2 2 3 7 2 2 3 2 2" xfId="32220" xr:uid="{00000000-0005-0000-0000-0000F42D0000}"/>
    <cellStyle name="Normal 2 2 3 7 2 2 3 3" xfId="24074" xr:uid="{00000000-0005-0000-0000-0000F52D0000}"/>
    <cellStyle name="Normal 2 2 3 7 2 2 4" xfId="10625" xr:uid="{00000000-0005-0000-0000-0000F62D0000}"/>
    <cellStyle name="Normal 2 2 3 7 2 2 4 2" xfId="26921" xr:uid="{00000000-0005-0000-0000-0000F72D0000}"/>
    <cellStyle name="Normal 2 2 3 7 2 2 5" xfId="18775" xr:uid="{00000000-0005-0000-0000-0000F82D0000}"/>
    <cellStyle name="Normal 2 2 3 7 2 3" xfId="3765" xr:uid="{00000000-0005-0000-0000-0000F92D0000}"/>
    <cellStyle name="Normal 2 2 3 7 2 3 2" xfId="11911" xr:uid="{00000000-0005-0000-0000-0000FA2D0000}"/>
    <cellStyle name="Normal 2 2 3 7 2 3 2 2" xfId="28207" xr:uid="{00000000-0005-0000-0000-0000FB2D0000}"/>
    <cellStyle name="Normal 2 2 3 7 2 3 3" xfId="20061" xr:uid="{00000000-0005-0000-0000-0000FC2D0000}"/>
    <cellStyle name="Normal 2 2 3 7 2 4" xfId="6368" xr:uid="{00000000-0005-0000-0000-0000FD2D0000}"/>
    <cellStyle name="Normal 2 2 3 7 2 4 2" xfId="14514" xr:uid="{00000000-0005-0000-0000-0000FE2D0000}"/>
    <cellStyle name="Normal 2 2 3 7 2 4 2 2" xfId="30810" xr:uid="{00000000-0005-0000-0000-0000FF2D0000}"/>
    <cellStyle name="Normal 2 2 3 7 2 4 3" xfId="22664" xr:uid="{00000000-0005-0000-0000-0000002E0000}"/>
    <cellStyle name="Normal 2 2 3 7 2 5" xfId="9215" xr:uid="{00000000-0005-0000-0000-0000012E0000}"/>
    <cellStyle name="Normal 2 2 3 7 2 5 2" xfId="25511" xr:uid="{00000000-0005-0000-0000-0000022E0000}"/>
    <cellStyle name="Normal 2 2 3 7 2 6" xfId="17365" xr:uid="{00000000-0005-0000-0000-0000032E0000}"/>
    <cellStyle name="Normal 2 2 3 7 3" xfId="1774" xr:uid="{00000000-0005-0000-0000-0000042E0000}"/>
    <cellStyle name="Normal 2 2 3 7 3 2" xfId="4374" xr:uid="{00000000-0005-0000-0000-0000052E0000}"/>
    <cellStyle name="Normal 2 2 3 7 3 2 2" xfId="12520" xr:uid="{00000000-0005-0000-0000-0000062E0000}"/>
    <cellStyle name="Normal 2 2 3 7 3 2 2 2" xfId="28816" xr:uid="{00000000-0005-0000-0000-0000072E0000}"/>
    <cellStyle name="Normal 2 2 3 7 3 2 3" xfId="20670" xr:uid="{00000000-0005-0000-0000-0000082E0000}"/>
    <cellStyle name="Normal 2 2 3 7 3 3" xfId="7073" xr:uid="{00000000-0005-0000-0000-0000092E0000}"/>
    <cellStyle name="Normal 2 2 3 7 3 3 2" xfId="15219" xr:uid="{00000000-0005-0000-0000-00000A2E0000}"/>
    <cellStyle name="Normal 2 2 3 7 3 3 2 2" xfId="31515" xr:uid="{00000000-0005-0000-0000-00000B2E0000}"/>
    <cellStyle name="Normal 2 2 3 7 3 3 3" xfId="23369" xr:uid="{00000000-0005-0000-0000-00000C2E0000}"/>
    <cellStyle name="Normal 2 2 3 7 3 4" xfId="9920" xr:uid="{00000000-0005-0000-0000-00000D2E0000}"/>
    <cellStyle name="Normal 2 2 3 7 3 4 2" xfId="26216" xr:uid="{00000000-0005-0000-0000-00000E2E0000}"/>
    <cellStyle name="Normal 2 2 3 7 3 5" xfId="18070" xr:uid="{00000000-0005-0000-0000-00000F2E0000}"/>
    <cellStyle name="Normal 2 2 3 7 4" xfId="3156" xr:uid="{00000000-0005-0000-0000-0000102E0000}"/>
    <cellStyle name="Normal 2 2 3 7 4 2" xfId="11302" xr:uid="{00000000-0005-0000-0000-0000112E0000}"/>
    <cellStyle name="Normal 2 2 3 7 4 2 2" xfId="27598" xr:uid="{00000000-0005-0000-0000-0000122E0000}"/>
    <cellStyle name="Normal 2 2 3 7 4 3" xfId="19452" xr:uid="{00000000-0005-0000-0000-0000132E0000}"/>
    <cellStyle name="Normal 2 2 3 7 5" xfId="5663" xr:uid="{00000000-0005-0000-0000-0000142E0000}"/>
    <cellStyle name="Normal 2 2 3 7 5 2" xfId="13809" xr:uid="{00000000-0005-0000-0000-0000152E0000}"/>
    <cellStyle name="Normal 2 2 3 7 5 2 2" xfId="30105" xr:uid="{00000000-0005-0000-0000-0000162E0000}"/>
    <cellStyle name="Normal 2 2 3 7 5 3" xfId="21959" xr:uid="{00000000-0005-0000-0000-0000172E0000}"/>
    <cellStyle name="Normal 2 2 3 7 6" xfId="8510" xr:uid="{00000000-0005-0000-0000-0000182E0000}"/>
    <cellStyle name="Normal 2 2 3 7 6 2" xfId="24806" xr:uid="{00000000-0005-0000-0000-0000192E0000}"/>
    <cellStyle name="Normal 2 2 3 7 7" xfId="16660" xr:uid="{00000000-0005-0000-0000-00001A2E0000}"/>
    <cellStyle name="Normal 2 2 3 8" xfId="725" xr:uid="{00000000-0005-0000-0000-00001B2E0000}"/>
    <cellStyle name="Normal 2 2 3 8 2" xfId="2135" xr:uid="{00000000-0005-0000-0000-00001C2E0000}"/>
    <cellStyle name="Normal 2 2 3 8 2 2" xfId="4687" xr:uid="{00000000-0005-0000-0000-00001D2E0000}"/>
    <cellStyle name="Normal 2 2 3 8 2 2 2" xfId="12833" xr:uid="{00000000-0005-0000-0000-00001E2E0000}"/>
    <cellStyle name="Normal 2 2 3 8 2 2 2 2" xfId="29129" xr:uid="{00000000-0005-0000-0000-00001F2E0000}"/>
    <cellStyle name="Normal 2 2 3 8 2 2 3" xfId="20983" xr:uid="{00000000-0005-0000-0000-0000202E0000}"/>
    <cellStyle name="Normal 2 2 3 8 2 3" xfId="7434" xr:uid="{00000000-0005-0000-0000-0000212E0000}"/>
    <cellStyle name="Normal 2 2 3 8 2 3 2" xfId="15580" xr:uid="{00000000-0005-0000-0000-0000222E0000}"/>
    <cellStyle name="Normal 2 2 3 8 2 3 2 2" xfId="31876" xr:uid="{00000000-0005-0000-0000-0000232E0000}"/>
    <cellStyle name="Normal 2 2 3 8 2 3 3" xfId="23730" xr:uid="{00000000-0005-0000-0000-0000242E0000}"/>
    <cellStyle name="Normal 2 2 3 8 2 4" xfId="10281" xr:uid="{00000000-0005-0000-0000-0000252E0000}"/>
    <cellStyle name="Normal 2 2 3 8 2 4 2" xfId="26577" xr:uid="{00000000-0005-0000-0000-0000262E0000}"/>
    <cellStyle name="Normal 2 2 3 8 2 5" xfId="18431" xr:uid="{00000000-0005-0000-0000-0000272E0000}"/>
    <cellStyle name="Normal 2 2 3 8 3" xfId="3469" xr:uid="{00000000-0005-0000-0000-0000282E0000}"/>
    <cellStyle name="Normal 2 2 3 8 3 2" xfId="11615" xr:uid="{00000000-0005-0000-0000-0000292E0000}"/>
    <cellStyle name="Normal 2 2 3 8 3 2 2" xfId="27911" xr:uid="{00000000-0005-0000-0000-00002A2E0000}"/>
    <cellStyle name="Normal 2 2 3 8 3 3" xfId="19765" xr:uid="{00000000-0005-0000-0000-00002B2E0000}"/>
    <cellStyle name="Normal 2 2 3 8 4" xfId="6024" xr:uid="{00000000-0005-0000-0000-00002C2E0000}"/>
    <cellStyle name="Normal 2 2 3 8 4 2" xfId="14170" xr:uid="{00000000-0005-0000-0000-00002D2E0000}"/>
    <cellStyle name="Normal 2 2 3 8 4 2 2" xfId="30466" xr:uid="{00000000-0005-0000-0000-00002E2E0000}"/>
    <cellStyle name="Normal 2 2 3 8 4 3" xfId="22320" xr:uid="{00000000-0005-0000-0000-00002F2E0000}"/>
    <cellStyle name="Normal 2 2 3 8 5" xfId="8871" xr:uid="{00000000-0005-0000-0000-0000302E0000}"/>
    <cellStyle name="Normal 2 2 3 8 5 2" xfId="25167" xr:uid="{00000000-0005-0000-0000-0000312E0000}"/>
    <cellStyle name="Normal 2 2 3 8 6" xfId="17021" xr:uid="{00000000-0005-0000-0000-0000322E0000}"/>
    <cellStyle name="Normal 2 2 3 9" xfId="1430" xr:uid="{00000000-0005-0000-0000-0000332E0000}"/>
    <cellStyle name="Normal 2 2 3 9 2" xfId="4078" xr:uid="{00000000-0005-0000-0000-0000342E0000}"/>
    <cellStyle name="Normal 2 2 3 9 2 2" xfId="12224" xr:uid="{00000000-0005-0000-0000-0000352E0000}"/>
    <cellStyle name="Normal 2 2 3 9 2 2 2" xfId="28520" xr:uid="{00000000-0005-0000-0000-0000362E0000}"/>
    <cellStyle name="Normal 2 2 3 9 2 3" xfId="20374" xr:uid="{00000000-0005-0000-0000-0000372E0000}"/>
    <cellStyle name="Normal 2 2 3 9 3" xfId="6729" xr:uid="{00000000-0005-0000-0000-0000382E0000}"/>
    <cellStyle name="Normal 2 2 3 9 3 2" xfId="14875" xr:uid="{00000000-0005-0000-0000-0000392E0000}"/>
    <cellStyle name="Normal 2 2 3 9 3 2 2" xfId="31171" xr:uid="{00000000-0005-0000-0000-00003A2E0000}"/>
    <cellStyle name="Normal 2 2 3 9 3 3" xfId="23025" xr:uid="{00000000-0005-0000-0000-00003B2E0000}"/>
    <cellStyle name="Normal 2 2 3 9 4" xfId="9576" xr:uid="{00000000-0005-0000-0000-00003C2E0000}"/>
    <cellStyle name="Normal 2 2 3 9 4 2" xfId="25872" xr:uid="{00000000-0005-0000-0000-00003D2E0000}"/>
    <cellStyle name="Normal 2 2 3 9 5" xfId="17726" xr:uid="{00000000-0005-0000-0000-00003E2E0000}"/>
    <cellStyle name="Normal 2 2 4" xfId="30" xr:uid="{00000000-0005-0000-0000-00003F2E0000}"/>
    <cellStyle name="Normal 2 2 4 10" xfId="5330" xr:uid="{00000000-0005-0000-0000-0000402E0000}"/>
    <cellStyle name="Normal 2 2 4 10 2" xfId="13476" xr:uid="{00000000-0005-0000-0000-0000412E0000}"/>
    <cellStyle name="Normal 2 2 4 10 2 2" xfId="29772" xr:uid="{00000000-0005-0000-0000-0000422E0000}"/>
    <cellStyle name="Normal 2 2 4 10 3" xfId="21626" xr:uid="{00000000-0005-0000-0000-0000432E0000}"/>
    <cellStyle name="Normal 2 2 4 11" xfId="8177" xr:uid="{00000000-0005-0000-0000-0000442E0000}"/>
    <cellStyle name="Normal 2 2 4 11 2" xfId="24473" xr:uid="{00000000-0005-0000-0000-0000452E0000}"/>
    <cellStyle name="Normal 2 2 4 12" xfId="16327" xr:uid="{00000000-0005-0000-0000-0000462E0000}"/>
    <cellStyle name="Normal 2 2 4 2" xfId="74" xr:uid="{00000000-0005-0000-0000-0000472E0000}"/>
    <cellStyle name="Normal 2 2 4 2 10" xfId="8221" xr:uid="{00000000-0005-0000-0000-0000482E0000}"/>
    <cellStyle name="Normal 2 2 4 2 10 2" xfId="24517" xr:uid="{00000000-0005-0000-0000-0000492E0000}"/>
    <cellStyle name="Normal 2 2 4 2 11" xfId="16371" xr:uid="{00000000-0005-0000-0000-00004A2E0000}"/>
    <cellStyle name="Normal 2 2 4 2 2" xfId="164" xr:uid="{00000000-0005-0000-0000-00004B2E0000}"/>
    <cellStyle name="Normal 2 2 4 2 2 2" xfId="508" xr:uid="{00000000-0005-0000-0000-00004C2E0000}"/>
    <cellStyle name="Normal 2 2 4 2 2 2 2" xfId="1214" xr:uid="{00000000-0005-0000-0000-00004D2E0000}"/>
    <cellStyle name="Normal 2 2 4 2 2 2 2 2" xfId="2624" xr:uid="{00000000-0005-0000-0000-00004E2E0000}"/>
    <cellStyle name="Normal 2 2 4 2 2 2 2 2 2" xfId="5102" xr:uid="{00000000-0005-0000-0000-00004F2E0000}"/>
    <cellStyle name="Normal 2 2 4 2 2 2 2 2 2 2" xfId="13248" xr:uid="{00000000-0005-0000-0000-0000502E0000}"/>
    <cellStyle name="Normal 2 2 4 2 2 2 2 2 2 2 2" xfId="29544" xr:uid="{00000000-0005-0000-0000-0000512E0000}"/>
    <cellStyle name="Normal 2 2 4 2 2 2 2 2 2 3" xfId="21398" xr:uid="{00000000-0005-0000-0000-0000522E0000}"/>
    <cellStyle name="Normal 2 2 4 2 2 2 2 2 3" xfId="7923" xr:uid="{00000000-0005-0000-0000-0000532E0000}"/>
    <cellStyle name="Normal 2 2 4 2 2 2 2 2 3 2" xfId="16069" xr:uid="{00000000-0005-0000-0000-0000542E0000}"/>
    <cellStyle name="Normal 2 2 4 2 2 2 2 2 3 2 2" xfId="32365" xr:uid="{00000000-0005-0000-0000-0000552E0000}"/>
    <cellStyle name="Normal 2 2 4 2 2 2 2 2 3 3" xfId="24219" xr:uid="{00000000-0005-0000-0000-0000562E0000}"/>
    <cellStyle name="Normal 2 2 4 2 2 2 2 2 4" xfId="10770" xr:uid="{00000000-0005-0000-0000-0000572E0000}"/>
    <cellStyle name="Normal 2 2 4 2 2 2 2 2 4 2" xfId="27066" xr:uid="{00000000-0005-0000-0000-0000582E0000}"/>
    <cellStyle name="Normal 2 2 4 2 2 2 2 2 5" xfId="18920" xr:uid="{00000000-0005-0000-0000-0000592E0000}"/>
    <cellStyle name="Normal 2 2 4 2 2 2 2 3" xfId="3884" xr:uid="{00000000-0005-0000-0000-00005A2E0000}"/>
    <cellStyle name="Normal 2 2 4 2 2 2 2 3 2" xfId="12030" xr:uid="{00000000-0005-0000-0000-00005B2E0000}"/>
    <cellStyle name="Normal 2 2 4 2 2 2 2 3 2 2" xfId="28326" xr:uid="{00000000-0005-0000-0000-00005C2E0000}"/>
    <cellStyle name="Normal 2 2 4 2 2 2 2 3 3" xfId="20180" xr:uid="{00000000-0005-0000-0000-00005D2E0000}"/>
    <cellStyle name="Normal 2 2 4 2 2 2 2 4" xfId="6513" xr:uid="{00000000-0005-0000-0000-00005E2E0000}"/>
    <cellStyle name="Normal 2 2 4 2 2 2 2 4 2" xfId="14659" xr:uid="{00000000-0005-0000-0000-00005F2E0000}"/>
    <cellStyle name="Normal 2 2 4 2 2 2 2 4 2 2" xfId="30955" xr:uid="{00000000-0005-0000-0000-0000602E0000}"/>
    <cellStyle name="Normal 2 2 4 2 2 2 2 4 3" xfId="22809" xr:uid="{00000000-0005-0000-0000-0000612E0000}"/>
    <cellStyle name="Normal 2 2 4 2 2 2 2 5" xfId="9360" xr:uid="{00000000-0005-0000-0000-0000622E0000}"/>
    <cellStyle name="Normal 2 2 4 2 2 2 2 5 2" xfId="25656" xr:uid="{00000000-0005-0000-0000-0000632E0000}"/>
    <cellStyle name="Normal 2 2 4 2 2 2 2 6" xfId="17510" xr:uid="{00000000-0005-0000-0000-0000642E0000}"/>
    <cellStyle name="Normal 2 2 4 2 2 2 3" xfId="1919" xr:uid="{00000000-0005-0000-0000-0000652E0000}"/>
    <cellStyle name="Normal 2 2 4 2 2 2 3 2" xfId="4493" xr:uid="{00000000-0005-0000-0000-0000662E0000}"/>
    <cellStyle name="Normal 2 2 4 2 2 2 3 2 2" xfId="12639" xr:uid="{00000000-0005-0000-0000-0000672E0000}"/>
    <cellStyle name="Normal 2 2 4 2 2 2 3 2 2 2" xfId="28935" xr:uid="{00000000-0005-0000-0000-0000682E0000}"/>
    <cellStyle name="Normal 2 2 4 2 2 2 3 2 3" xfId="20789" xr:uid="{00000000-0005-0000-0000-0000692E0000}"/>
    <cellStyle name="Normal 2 2 4 2 2 2 3 3" xfId="7218" xr:uid="{00000000-0005-0000-0000-00006A2E0000}"/>
    <cellStyle name="Normal 2 2 4 2 2 2 3 3 2" xfId="15364" xr:uid="{00000000-0005-0000-0000-00006B2E0000}"/>
    <cellStyle name="Normal 2 2 4 2 2 2 3 3 2 2" xfId="31660" xr:uid="{00000000-0005-0000-0000-00006C2E0000}"/>
    <cellStyle name="Normal 2 2 4 2 2 2 3 3 3" xfId="23514" xr:uid="{00000000-0005-0000-0000-00006D2E0000}"/>
    <cellStyle name="Normal 2 2 4 2 2 2 3 4" xfId="10065" xr:uid="{00000000-0005-0000-0000-00006E2E0000}"/>
    <cellStyle name="Normal 2 2 4 2 2 2 3 4 2" xfId="26361" xr:uid="{00000000-0005-0000-0000-00006F2E0000}"/>
    <cellStyle name="Normal 2 2 4 2 2 2 3 5" xfId="18215" xr:uid="{00000000-0005-0000-0000-0000702E0000}"/>
    <cellStyle name="Normal 2 2 4 2 2 2 4" xfId="3275" xr:uid="{00000000-0005-0000-0000-0000712E0000}"/>
    <cellStyle name="Normal 2 2 4 2 2 2 4 2" xfId="11421" xr:uid="{00000000-0005-0000-0000-0000722E0000}"/>
    <cellStyle name="Normal 2 2 4 2 2 2 4 2 2" xfId="27717" xr:uid="{00000000-0005-0000-0000-0000732E0000}"/>
    <cellStyle name="Normal 2 2 4 2 2 2 4 3" xfId="19571" xr:uid="{00000000-0005-0000-0000-0000742E0000}"/>
    <cellStyle name="Normal 2 2 4 2 2 2 5" xfId="5808" xr:uid="{00000000-0005-0000-0000-0000752E0000}"/>
    <cellStyle name="Normal 2 2 4 2 2 2 5 2" xfId="13954" xr:uid="{00000000-0005-0000-0000-0000762E0000}"/>
    <cellStyle name="Normal 2 2 4 2 2 2 5 2 2" xfId="30250" xr:uid="{00000000-0005-0000-0000-0000772E0000}"/>
    <cellStyle name="Normal 2 2 4 2 2 2 5 3" xfId="22104" xr:uid="{00000000-0005-0000-0000-0000782E0000}"/>
    <cellStyle name="Normal 2 2 4 2 2 2 6" xfId="8655" xr:uid="{00000000-0005-0000-0000-0000792E0000}"/>
    <cellStyle name="Normal 2 2 4 2 2 2 6 2" xfId="24951" xr:uid="{00000000-0005-0000-0000-00007A2E0000}"/>
    <cellStyle name="Normal 2 2 4 2 2 2 7" xfId="16805" xr:uid="{00000000-0005-0000-0000-00007B2E0000}"/>
    <cellStyle name="Normal 2 2 4 2 2 3" xfId="870" xr:uid="{00000000-0005-0000-0000-00007C2E0000}"/>
    <cellStyle name="Normal 2 2 4 2 2 3 2" xfId="2280" xr:uid="{00000000-0005-0000-0000-00007D2E0000}"/>
    <cellStyle name="Normal 2 2 4 2 2 3 2 2" xfId="4806" xr:uid="{00000000-0005-0000-0000-00007E2E0000}"/>
    <cellStyle name="Normal 2 2 4 2 2 3 2 2 2" xfId="12952" xr:uid="{00000000-0005-0000-0000-00007F2E0000}"/>
    <cellStyle name="Normal 2 2 4 2 2 3 2 2 2 2" xfId="29248" xr:uid="{00000000-0005-0000-0000-0000802E0000}"/>
    <cellStyle name="Normal 2 2 4 2 2 3 2 2 3" xfId="21102" xr:uid="{00000000-0005-0000-0000-0000812E0000}"/>
    <cellStyle name="Normal 2 2 4 2 2 3 2 3" xfId="7579" xr:uid="{00000000-0005-0000-0000-0000822E0000}"/>
    <cellStyle name="Normal 2 2 4 2 2 3 2 3 2" xfId="15725" xr:uid="{00000000-0005-0000-0000-0000832E0000}"/>
    <cellStyle name="Normal 2 2 4 2 2 3 2 3 2 2" xfId="32021" xr:uid="{00000000-0005-0000-0000-0000842E0000}"/>
    <cellStyle name="Normal 2 2 4 2 2 3 2 3 3" xfId="23875" xr:uid="{00000000-0005-0000-0000-0000852E0000}"/>
    <cellStyle name="Normal 2 2 4 2 2 3 2 4" xfId="10426" xr:uid="{00000000-0005-0000-0000-0000862E0000}"/>
    <cellStyle name="Normal 2 2 4 2 2 3 2 4 2" xfId="26722" xr:uid="{00000000-0005-0000-0000-0000872E0000}"/>
    <cellStyle name="Normal 2 2 4 2 2 3 2 5" xfId="18576" xr:uid="{00000000-0005-0000-0000-0000882E0000}"/>
    <cellStyle name="Normal 2 2 4 2 2 3 3" xfId="3588" xr:uid="{00000000-0005-0000-0000-0000892E0000}"/>
    <cellStyle name="Normal 2 2 4 2 2 3 3 2" xfId="11734" xr:uid="{00000000-0005-0000-0000-00008A2E0000}"/>
    <cellStyle name="Normal 2 2 4 2 2 3 3 2 2" xfId="28030" xr:uid="{00000000-0005-0000-0000-00008B2E0000}"/>
    <cellStyle name="Normal 2 2 4 2 2 3 3 3" xfId="19884" xr:uid="{00000000-0005-0000-0000-00008C2E0000}"/>
    <cellStyle name="Normal 2 2 4 2 2 3 4" xfId="6169" xr:uid="{00000000-0005-0000-0000-00008D2E0000}"/>
    <cellStyle name="Normal 2 2 4 2 2 3 4 2" xfId="14315" xr:uid="{00000000-0005-0000-0000-00008E2E0000}"/>
    <cellStyle name="Normal 2 2 4 2 2 3 4 2 2" xfId="30611" xr:uid="{00000000-0005-0000-0000-00008F2E0000}"/>
    <cellStyle name="Normal 2 2 4 2 2 3 4 3" xfId="22465" xr:uid="{00000000-0005-0000-0000-0000902E0000}"/>
    <cellStyle name="Normal 2 2 4 2 2 3 5" xfId="9016" xr:uid="{00000000-0005-0000-0000-0000912E0000}"/>
    <cellStyle name="Normal 2 2 4 2 2 3 5 2" xfId="25312" xr:uid="{00000000-0005-0000-0000-0000922E0000}"/>
    <cellStyle name="Normal 2 2 4 2 2 3 6" xfId="17166" xr:uid="{00000000-0005-0000-0000-0000932E0000}"/>
    <cellStyle name="Normal 2 2 4 2 2 4" xfId="1575" xr:uid="{00000000-0005-0000-0000-0000942E0000}"/>
    <cellStyle name="Normal 2 2 4 2 2 4 2" xfId="4197" xr:uid="{00000000-0005-0000-0000-0000952E0000}"/>
    <cellStyle name="Normal 2 2 4 2 2 4 2 2" xfId="12343" xr:uid="{00000000-0005-0000-0000-0000962E0000}"/>
    <cellStyle name="Normal 2 2 4 2 2 4 2 2 2" xfId="28639" xr:uid="{00000000-0005-0000-0000-0000972E0000}"/>
    <cellStyle name="Normal 2 2 4 2 2 4 2 3" xfId="20493" xr:uid="{00000000-0005-0000-0000-0000982E0000}"/>
    <cellStyle name="Normal 2 2 4 2 2 4 3" xfId="6874" xr:uid="{00000000-0005-0000-0000-0000992E0000}"/>
    <cellStyle name="Normal 2 2 4 2 2 4 3 2" xfId="15020" xr:uid="{00000000-0005-0000-0000-00009A2E0000}"/>
    <cellStyle name="Normal 2 2 4 2 2 4 3 2 2" xfId="31316" xr:uid="{00000000-0005-0000-0000-00009B2E0000}"/>
    <cellStyle name="Normal 2 2 4 2 2 4 3 3" xfId="23170" xr:uid="{00000000-0005-0000-0000-00009C2E0000}"/>
    <cellStyle name="Normal 2 2 4 2 2 4 4" xfId="9721" xr:uid="{00000000-0005-0000-0000-00009D2E0000}"/>
    <cellStyle name="Normal 2 2 4 2 2 4 4 2" xfId="26017" xr:uid="{00000000-0005-0000-0000-00009E2E0000}"/>
    <cellStyle name="Normal 2 2 4 2 2 4 5" xfId="17871" xr:uid="{00000000-0005-0000-0000-00009F2E0000}"/>
    <cellStyle name="Normal 2 2 4 2 2 5" xfId="2979" xr:uid="{00000000-0005-0000-0000-0000A02E0000}"/>
    <cellStyle name="Normal 2 2 4 2 2 5 2" xfId="11125" xr:uid="{00000000-0005-0000-0000-0000A12E0000}"/>
    <cellStyle name="Normal 2 2 4 2 2 5 2 2" xfId="27421" xr:uid="{00000000-0005-0000-0000-0000A22E0000}"/>
    <cellStyle name="Normal 2 2 4 2 2 5 3" xfId="19275" xr:uid="{00000000-0005-0000-0000-0000A32E0000}"/>
    <cellStyle name="Normal 2 2 4 2 2 6" xfId="5464" xr:uid="{00000000-0005-0000-0000-0000A42E0000}"/>
    <cellStyle name="Normal 2 2 4 2 2 6 2" xfId="13610" xr:uid="{00000000-0005-0000-0000-0000A52E0000}"/>
    <cellStyle name="Normal 2 2 4 2 2 6 2 2" xfId="29906" xr:uid="{00000000-0005-0000-0000-0000A62E0000}"/>
    <cellStyle name="Normal 2 2 4 2 2 6 3" xfId="21760" xr:uid="{00000000-0005-0000-0000-0000A72E0000}"/>
    <cellStyle name="Normal 2 2 4 2 2 7" xfId="8311" xr:uid="{00000000-0005-0000-0000-0000A82E0000}"/>
    <cellStyle name="Normal 2 2 4 2 2 7 2" xfId="24607" xr:uid="{00000000-0005-0000-0000-0000A92E0000}"/>
    <cellStyle name="Normal 2 2 4 2 2 8" xfId="16461" xr:uid="{00000000-0005-0000-0000-0000AA2E0000}"/>
    <cellStyle name="Normal 2 2 4 2 3" xfId="242" xr:uid="{00000000-0005-0000-0000-0000AB2E0000}"/>
    <cellStyle name="Normal 2 2 4 2 3 2" xfId="586" xr:uid="{00000000-0005-0000-0000-0000AC2E0000}"/>
    <cellStyle name="Normal 2 2 4 2 3 2 2" xfId="1292" xr:uid="{00000000-0005-0000-0000-0000AD2E0000}"/>
    <cellStyle name="Normal 2 2 4 2 3 2 2 2" xfId="2702" xr:uid="{00000000-0005-0000-0000-0000AE2E0000}"/>
    <cellStyle name="Normal 2 2 4 2 3 2 2 2 2" xfId="5176" xr:uid="{00000000-0005-0000-0000-0000AF2E0000}"/>
    <cellStyle name="Normal 2 2 4 2 3 2 2 2 2 2" xfId="13322" xr:uid="{00000000-0005-0000-0000-0000B02E0000}"/>
    <cellStyle name="Normal 2 2 4 2 3 2 2 2 2 2 2" xfId="29618" xr:uid="{00000000-0005-0000-0000-0000B12E0000}"/>
    <cellStyle name="Normal 2 2 4 2 3 2 2 2 2 3" xfId="21472" xr:uid="{00000000-0005-0000-0000-0000B22E0000}"/>
    <cellStyle name="Normal 2 2 4 2 3 2 2 2 3" xfId="8001" xr:uid="{00000000-0005-0000-0000-0000B32E0000}"/>
    <cellStyle name="Normal 2 2 4 2 3 2 2 2 3 2" xfId="16147" xr:uid="{00000000-0005-0000-0000-0000B42E0000}"/>
    <cellStyle name="Normal 2 2 4 2 3 2 2 2 3 2 2" xfId="32443" xr:uid="{00000000-0005-0000-0000-0000B52E0000}"/>
    <cellStyle name="Normal 2 2 4 2 3 2 2 2 3 3" xfId="24297" xr:uid="{00000000-0005-0000-0000-0000B62E0000}"/>
    <cellStyle name="Normal 2 2 4 2 3 2 2 2 4" xfId="10848" xr:uid="{00000000-0005-0000-0000-0000B72E0000}"/>
    <cellStyle name="Normal 2 2 4 2 3 2 2 2 4 2" xfId="27144" xr:uid="{00000000-0005-0000-0000-0000B82E0000}"/>
    <cellStyle name="Normal 2 2 4 2 3 2 2 2 5" xfId="18998" xr:uid="{00000000-0005-0000-0000-0000B92E0000}"/>
    <cellStyle name="Normal 2 2 4 2 3 2 2 3" xfId="3958" xr:uid="{00000000-0005-0000-0000-0000BA2E0000}"/>
    <cellStyle name="Normal 2 2 4 2 3 2 2 3 2" xfId="12104" xr:uid="{00000000-0005-0000-0000-0000BB2E0000}"/>
    <cellStyle name="Normal 2 2 4 2 3 2 2 3 2 2" xfId="28400" xr:uid="{00000000-0005-0000-0000-0000BC2E0000}"/>
    <cellStyle name="Normal 2 2 4 2 3 2 2 3 3" xfId="20254" xr:uid="{00000000-0005-0000-0000-0000BD2E0000}"/>
    <cellStyle name="Normal 2 2 4 2 3 2 2 4" xfId="6591" xr:uid="{00000000-0005-0000-0000-0000BE2E0000}"/>
    <cellStyle name="Normal 2 2 4 2 3 2 2 4 2" xfId="14737" xr:uid="{00000000-0005-0000-0000-0000BF2E0000}"/>
    <cellStyle name="Normal 2 2 4 2 3 2 2 4 2 2" xfId="31033" xr:uid="{00000000-0005-0000-0000-0000C02E0000}"/>
    <cellStyle name="Normal 2 2 4 2 3 2 2 4 3" xfId="22887" xr:uid="{00000000-0005-0000-0000-0000C12E0000}"/>
    <cellStyle name="Normal 2 2 4 2 3 2 2 5" xfId="9438" xr:uid="{00000000-0005-0000-0000-0000C22E0000}"/>
    <cellStyle name="Normal 2 2 4 2 3 2 2 5 2" xfId="25734" xr:uid="{00000000-0005-0000-0000-0000C32E0000}"/>
    <cellStyle name="Normal 2 2 4 2 3 2 2 6" xfId="17588" xr:uid="{00000000-0005-0000-0000-0000C42E0000}"/>
    <cellStyle name="Normal 2 2 4 2 3 2 3" xfId="1997" xr:uid="{00000000-0005-0000-0000-0000C52E0000}"/>
    <cellStyle name="Normal 2 2 4 2 3 2 3 2" xfId="4567" xr:uid="{00000000-0005-0000-0000-0000C62E0000}"/>
    <cellStyle name="Normal 2 2 4 2 3 2 3 2 2" xfId="12713" xr:uid="{00000000-0005-0000-0000-0000C72E0000}"/>
    <cellStyle name="Normal 2 2 4 2 3 2 3 2 2 2" xfId="29009" xr:uid="{00000000-0005-0000-0000-0000C82E0000}"/>
    <cellStyle name="Normal 2 2 4 2 3 2 3 2 3" xfId="20863" xr:uid="{00000000-0005-0000-0000-0000C92E0000}"/>
    <cellStyle name="Normal 2 2 4 2 3 2 3 3" xfId="7296" xr:uid="{00000000-0005-0000-0000-0000CA2E0000}"/>
    <cellStyle name="Normal 2 2 4 2 3 2 3 3 2" xfId="15442" xr:uid="{00000000-0005-0000-0000-0000CB2E0000}"/>
    <cellStyle name="Normal 2 2 4 2 3 2 3 3 2 2" xfId="31738" xr:uid="{00000000-0005-0000-0000-0000CC2E0000}"/>
    <cellStyle name="Normal 2 2 4 2 3 2 3 3 3" xfId="23592" xr:uid="{00000000-0005-0000-0000-0000CD2E0000}"/>
    <cellStyle name="Normal 2 2 4 2 3 2 3 4" xfId="10143" xr:uid="{00000000-0005-0000-0000-0000CE2E0000}"/>
    <cellStyle name="Normal 2 2 4 2 3 2 3 4 2" xfId="26439" xr:uid="{00000000-0005-0000-0000-0000CF2E0000}"/>
    <cellStyle name="Normal 2 2 4 2 3 2 3 5" xfId="18293" xr:uid="{00000000-0005-0000-0000-0000D02E0000}"/>
    <cellStyle name="Normal 2 2 4 2 3 2 4" xfId="3349" xr:uid="{00000000-0005-0000-0000-0000D12E0000}"/>
    <cellStyle name="Normal 2 2 4 2 3 2 4 2" xfId="11495" xr:uid="{00000000-0005-0000-0000-0000D22E0000}"/>
    <cellStyle name="Normal 2 2 4 2 3 2 4 2 2" xfId="27791" xr:uid="{00000000-0005-0000-0000-0000D32E0000}"/>
    <cellStyle name="Normal 2 2 4 2 3 2 4 3" xfId="19645" xr:uid="{00000000-0005-0000-0000-0000D42E0000}"/>
    <cellStyle name="Normal 2 2 4 2 3 2 5" xfId="5886" xr:uid="{00000000-0005-0000-0000-0000D52E0000}"/>
    <cellStyle name="Normal 2 2 4 2 3 2 5 2" xfId="14032" xr:uid="{00000000-0005-0000-0000-0000D62E0000}"/>
    <cellStyle name="Normal 2 2 4 2 3 2 5 2 2" xfId="30328" xr:uid="{00000000-0005-0000-0000-0000D72E0000}"/>
    <cellStyle name="Normal 2 2 4 2 3 2 5 3" xfId="22182" xr:uid="{00000000-0005-0000-0000-0000D82E0000}"/>
    <cellStyle name="Normal 2 2 4 2 3 2 6" xfId="8733" xr:uid="{00000000-0005-0000-0000-0000D92E0000}"/>
    <cellStyle name="Normal 2 2 4 2 3 2 6 2" xfId="25029" xr:uid="{00000000-0005-0000-0000-0000DA2E0000}"/>
    <cellStyle name="Normal 2 2 4 2 3 2 7" xfId="16883" xr:uid="{00000000-0005-0000-0000-0000DB2E0000}"/>
    <cellStyle name="Normal 2 2 4 2 3 3" xfId="948" xr:uid="{00000000-0005-0000-0000-0000DC2E0000}"/>
    <cellStyle name="Normal 2 2 4 2 3 3 2" xfId="2358" xr:uid="{00000000-0005-0000-0000-0000DD2E0000}"/>
    <cellStyle name="Normal 2 2 4 2 3 3 2 2" xfId="4880" xr:uid="{00000000-0005-0000-0000-0000DE2E0000}"/>
    <cellStyle name="Normal 2 2 4 2 3 3 2 2 2" xfId="13026" xr:uid="{00000000-0005-0000-0000-0000DF2E0000}"/>
    <cellStyle name="Normal 2 2 4 2 3 3 2 2 2 2" xfId="29322" xr:uid="{00000000-0005-0000-0000-0000E02E0000}"/>
    <cellStyle name="Normal 2 2 4 2 3 3 2 2 3" xfId="21176" xr:uid="{00000000-0005-0000-0000-0000E12E0000}"/>
    <cellStyle name="Normal 2 2 4 2 3 3 2 3" xfId="7657" xr:uid="{00000000-0005-0000-0000-0000E22E0000}"/>
    <cellStyle name="Normal 2 2 4 2 3 3 2 3 2" xfId="15803" xr:uid="{00000000-0005-0000-0000-0000E32E0000}"/>
    <cellStyle name="Normal 2 2 4 2 3 3 2 3 2 2" xfId="32099" xr:uid="{00000000-0005-0000-0000-0000E42E0000}"/>
    <cellStyle name="Normal 2 2 4 2 3 3 2 3 3" xfId="23953" xr:uid="{00000000-0005-0000-0000-0000E52E0000}"/>
    <cellStyle name="Normal 2 2 4 2 3 3 2 4" xfId="10504" xr:uid="{00000000-0005-0000-0000-0000E62E0000}"/>
    <cellStyle name="Normal 2 2 4 2 3 3 2 4 2" xfId="26800" xr:uid="{00000000-0005-0000-0000-0000E72E0000}"/>
    <cellStyle name="Normal 2 2 4 2 3 3 2 5" xfId="18654" xr:uid="{00000000-0005-0000-0000-0000E82E0000}"/>
    <cellStyle name="Normal 2 2 4 2 3 3 3" xfId="3662" xr:uid="{00000000-0005-0000-0000-0000E92E0000}"/>
    <cellStyle name="Normal 2 2 4 2 3 3 3 2" xfId="11808" xr:uid="{00000000-0005-0000-0000-0000EA2E0000}"/>
    <cellStyle name="Normal 2 2 4 2 3 3 3 2 2" xfId="28104" xr:uid="{00000000-0005-0000-0000-0000EB2E0000}"/>
    <cellStyle name="Normal 2 2 4 2 3 3 3 3" xfId="19958" xr:uid="{00000000-0005-0000-0000-0000EC2E0000}"/>
    <cellStyle name="Normal 2 2 4 2 3 3 4" xfId="6247" xr:uid="{00000000-0005-0000-0000-0000ED2E0000}"/>
    <cellStyle name="Normal 2 2 4 2 3 3 4 2" xfId="14393" xr:uid="{00000000-0005-0000-0000-0000EE2E0000}"/>
    <cellStyle name="Normal 2 2 4 2 3 3 4 2 2" xfId="30689" xr:uid="{00000000-0005-0000-0000-0000EF2E0000}"/>
    <cellStyle name="Normal 2 2 4 2 3 3 4 3" xfId="22543" xr:uid="{00000000-0005-0000-0000-0000F02E0000}"/>
    <cellStyle name="Normal 2 2 4 2 3 3 5" xfId="9094" xr:uid="{00000000-0005-0000-0000-0000F12E0000}"/>
    <cellStyle name="Normal 2 2 4 2 3 3 5 2" xfId="25390" xr:uid="{00000000-0005-0000-0000-0000F22E0000}"/>
    <cellStyle name="Normal 2 2 4 2 3 3 6" xfId="17244" xr:uid="{00000000-0005-0000-0000-0000F32E0000}"/>
    <cellStyle name="Normal 2 2 4 2 3 4" xfId="1653" xr:uid="{00000000-0005-0000-0000-0000F42E0000}"/>
    <cellStyle name="Normal 2 2 4 2 3 4 2" xfId="4271" xr:uid="{00000000-0005-0000-0000-0000F52E0000}"/>
    <cellStyle name="Normal 2 2 4 2 3 4 2 2" xfId="12417" xr:uid="{00000000-0005-0000-0000-0000F62E0000}"/>
    <cellStyle name="Normal 2 2 4 2 3 4 2 2 2" xfId="28713" xr:uid="{00000000-0005-0000-0000-0000F72E0000}"/>
    <cellStyle name="Normal 2 2 4 2 3 4 2 3" xfId="20567" xr:uid="{00000000-0005-0000-0000-0000F82E0000}"/>
    <cellStyle name="Normal 2 2 4 2 3 4 3" xfId="6952" xr:uid="{00000000-0005-0000-0000-0000F92E0000}"/>
    <cellStyle name="Normal 2 2 4 2 3 4 3 2" xfId="15098" xr:uid="{00000000-0005-0000-0000-0000FA2E0000}"/>
    <cellStyle name="Normal 2 2 4 2 3 4 3 2 2" xfId="31394" xr:uid="{00000000-0005-0000-0000-0000FB2E0000}"/>
    <cellStyle name="Normal 2 2 4 2 3 4 3 3" xfId="23248" xr:uid="{00000000-0005-0000-0000-0000FC2E0000}"/>
    <cellStyle name="Normal 2 2 4 2 3 4 4" xfId="9799" xr:uid="{00000000-0005-0000-0000-0000FD2E0000}"/>
    <cellStyle name="Normal 2 2 4 2 3 4 4 2" xfId="26095" xr:uid="{00000000-0005-0000-0000-0000FE2E0000}"/>
    <cellStyle name="Normal 2 2 4 2 3 4 5" xfId="17949" xr:uid="{00000000-0005-0000-0000-0000FF2E0000}"/>
    <cellStyle name="Normal 2 2 4 2 3 5" xfId="3053" xr:uid="{00000000-0005-0000-0000-0000002F0000}"/>
    <cellStyle name="Normal 2 2 4 2 3 5 2" xfId="11199" xr:uid="{00000000-0005-0000-0000-0000012F0000}"/>
    <cellStyle name="Normal 2 2 4 2 3 5 2 2" xfId="27495" xr:uid="{00000000-0005-0000-0000-0000022F0000}"/>
    <cellStyle name="Normal 2 2 4 2 3 5 3" xfId="19349" xr:uid="{00000000-0005-0000-0000-0000032F0000}"/>
    <cellStyle name="Normal 2 2 4 2 3 6" xfId="5542" xr:uid="{00000000-0005-0000-0000-0000042F0000}"/>
    <cellStyle name="Normal 2 2 4 2 3 6 2" xfId="13688" xr:uid="{00000000-0005-0000-0000-0000052F0000}"/>
    <cellStyle name="Normal 2 2 4 2 3 6 2 2" xfId="29984" xr:uid="{00000000-0005-0000-0000-0000062F0000}"/>
    <cellStyle name="Normal 2 2 4 2 3 6 3" xfId="21838" xr:uid="{00000000-0005-0000-0000-0000072F0000}"/>
    <cellStyle name="Normal 2 2 4 2 3 7" xfId="8389" xr:uid="{00000000-0005-0000-0000-0000082F0000}"/>
    <cellStyle name="Normal 2 2 4 2 3 7 2" xfId="24685" xr:uid="{00000000-0005-0000-0000-0000092F0000}"/>
    <cellStyle name="Normal 2 2 4 2 3 8" xfId="16539" xr:uid="{00000000-0005-0000-0000-00000A2F0000}"/>
    <cellStyle name="Normal 2 2 4 2 4" xfId="328" xr:uid="{00000000-0005-0000-0000-00000B2F0000}"/>
    <cellStyle name="Normal 2 2 4 2 4 2" xfId="672" xr:uid="{00000000-0005-0000-0000-00000C2F0000}"/>
    <cellStyle name="Normal 2 2 4 2 4 2 2" xfId="1378" xr:uid="{00000000-0005-0000-0000-00000D2F0000}"/>
    <cellStyle name="Normal 2 2 4 2 4 2 2 2" xfId="2788" xr:uid="{00000000-0005-0000-0000-00000E2F0000}"/>
    <cellStyle name="Normal 2 2 4 2 4 2 2 2 2" xfId="5250" xr:uid="{00000000-0005-0000-0000-00000F2F0000}"/>
    <cellStyle name="Normal 2 2 4 2 4 2 2 2 2 2" xfId="13396" xr:uid="{00000000-0005-0000-0000-0000102F0000}"/>
    <cellStyle name="Normal 2 2 4 2 4 2 2 2 2 2 2" xfId="29692" xr:uid="{00000000-0005-0000-0000-0000112F0000}"/>
    <cellStyle name="Normal 2 2 4 2 4 2 2 2 2 3" xfId="21546" xr:uid="{00000000-0005-0000-0000-0000122F0000}"/>
    <cellStyle name="Normal 2 2 4 2 4 2 2 2 3" xfId="8087" xr:uid="{00000000-0005-0000-0000-0000132F0000}"/>
    <cellStyle name="Normal 2 2 4 2 4 2 2 2 3 2" xfId="16233" xr:uid="{00000000-0005-0000-0000-0000142F0000}"/>
    <cellStyle name="Normal 2 2 4 2 4 2 2 2 3 2 2" xfId="32529" xr:uid="{00000000-0005-0000-0000-0000152F0000}"/>
    <cellStyle name="Normal 2 2 4 2 4 2 2 2 3 3" xfId="24383" xr:uid="{00000000-0005-0000-0000-0000162F0000}"/>
    <cellStyle name="Normal 2 2 4 2 4 2 2 2 4" xfId="10934" xr:uid="{00000000-0005-0000-0000-0000172F0000}"/>
    <cellStyle name="Normal 2 2 4 2 4 2 2 2 4 2" xfId="27230" xr:uid="{00000000-0005-0000-0000-0000182F0000}"/>
    <cellStyle name="Normal 2 2 4 2 4 2 2 2 5" xfId="19084" xr:uid="{00000000-0005-0000-0000-0000192F0000}"/>
    <cellStyle name="Normal 2 2 4 2 4 2 2 3" xfId="4032" xr:uid="{00000000-0005-0000-0000-00001A2F0000}"/>
    <cellStyle name="Normal 2 2 4 2 4 2 2 3 2" xfId="12178" xr:uid="{00000000-0005-0000-0000-00001B2F0000}"/>
    <cellStyle name="Normal 2 2 4 2 4 2 2 3 2 2" xfId="28474" xr:uid="{00000000-0005-0000-0000-00001C2F0000}"/>
    <cellStyle name="Normal 2 2 4 2 4 2 2 3 3" xfId="20328" xr:uid="{00000000-0005-0000-0000-00001D2F0000}"/>
    <cellStyle name="Normal 2 2 4 2 4 2 2 4" xfId="6677" xr:uid="{00000000-0005-0000-0000-00001E2F0000}"/>
    <cellStyle name="Normal 2 2 4 2 4 2 2 4 2" xfId="14823" xr:uid="{00000000-0005-0000-0000-00001F2F0000}"/>
    <cellStyle name="Normal 2 2 4 2 4 2 2 4 2 2" xfId="31119" xr:uid="{00000000-0005-0000-0000-0000202F0000}"/>
    <cellStyle name="Normal 2 2 4 2 4 2 2 4 3" xfId="22973" xr:uid="{00000000-0005-0000-0000-0000212F0000}"/>
    <cellStyle name="Normal 2 2 4 2 4 2 2 5" xfId="9524" xr:uid="{00000000-0005-0000-0000-0000222F0000}"/>
    <cellStyle name="Normal 2 2 4 2 4 2 2 5 2" xfId="25820" xr:uid="{00000000-0005-0000-0000-0000232F0000}"/>
    <cellStyle name="Normal 2 2 4 2 4 2 2 6" xfId="17674" xr:uid="{00000000-0005-0000-0000-0000242F0000}"/>
    <cellStyle name="Normal 2 2 4 2 4 2 3" xfId="2083" xr:uid="{00000000-0005-0000-0000-0000252F0000}"/>
    <cellStyle name="Normal 2 2 4 2 4 2 3 2" xfId="4641" xr:uid="{00000000-0005-0000-0000-0000262F0000}"/>
    <cellStyle name="Normal 2 2 4 2 4 2 3 2 2" xfId="12787" xr:uid="{00000000-0005-0000-0000-0000272F0000}"/>
    <cellStyle name="Normal 2 2 4 2 4 2 3 2 2 2" xfId="29083" xr:uid="{00000000-0005-0000-0000-0000282F0000}"/>
    <cellStyle name="Normal 2 2 4 2 4 2 3 2 3" xfId="20937" xr:uid="{00000000-0005-0000-0000-0000292F0000}"/>
    <cellStyle name="Normal 2 2 4 2 4 2 3 3" xfId="7382" xr:uid="{00000000-0005-0000-0000-00002A2F0000}"/>
    <cellStyle name="Normal 2 2 4 2 4 2 3 3 2" xfId="15528" xr:uid="{00000000-0005-0000-0000-00002B2F0000}"/>
    <cellStyle name="Normal 2 2 4 2 4 2 3 3 2 2" xfId="31824" xr:uid="{00000000-0005-0000-0000-00002C2F0000}"/>
    <cellStyle name="Normal 2 2 4 2 4 2 3 3 3" xfId="23678" xr:uid="{00000000-0005-0000-0000-00002D2F0000}"/>
    <cellStyle name="Normal 2 2 4 2 4 2 3 4" xfId="10229" xr:uid="{00000000-0005-0000-0000-00002E2F0000}"/>
    <cellStyle name="Normal 2 2 4 2 4 2 3 4 2" xfId="26525" xr:uid="{00000000-0005-0000-0000-00002F2F0000}"/>
    <cellStyle name="Normal 2 2 4 2 4 2 3 5" xfId="18379" xr:uid="{00000000-0005-0000-0000-0000302F0000}"/>
    <cellStyle name="Normal 2 2 4 2 4 2 4" xfId="3423" xr:uid="{00000000-0005-0000-0000-0000312F0000}"/>
    <cellStyle name="Normal 2 2 4 2 4 2 4 2" xfId="11569" xr:uid="{00000000-0005-0000-0000-0000322F0000}"/>
    <cellStyle name="Normal 2 2 4 2 4 2 4 2 2" xfId="27865" xr:uid="{00000000-0005-0000-0000-0000332F0000}"/>
    <cellStyle name="Normal 2 2 4 2 4 2 4 3" xfId="19719" xr:uid="{00000000-0005-0000-0000-0000342F0000}"/>
    <cellStyle name="Normal 2 2 4 2 4 2 5" xfId="5972" xr:uid="{00000000-0005-0000-0000-0000352F0000}"/>
    <cellStyle name="Normal 2 2 4 2 4 2 5 2" xfId="14118" xr:uid="{00000000-0005-0000-0000-0000362F0000}"/>
    <cellStyle name="Normal 2 2 4 2 4 2 5 2 2" xfId="30414" xr:uid="{00000000-0005-0000-0000-0000372F0000}"/>
    <cellStyle name="Normal 2 2 4 2 4 2 5 3" xfId="22268" xr:uid="{00000000-0005-0000-0000-0000382F0000}"/>
    <cellStyle name="Normal 2 2 4 2 4 2 6" xfId="8819" xr:uid="{00000000-0005-0000-0000-0000392F0000}"/>
    <cellStyle name="Normal 2 2 4 2 4 2 6 2" xfId="25115" xr:uid="{00000000-0005-0000-0000-00003A2F0000}"/>
    <cellStyle name="Normal 2 2 4 2 4 2 7" xfId="16969" xr:uid="{00000000-0005-0000-0000-00003B2F0000}"/>
    <cellStyle name="Normal 2 2 4 2 4 3" xfId="1034" xr:uid="{00000000-0005-0000-0000-00003C2F0000}"/>
    <cellStyle name="Normal 2 2 4 2 4 3 2" xfId="2444" xr:uid="{00000000-0005-0000-0000-00003D2F0000}"/>
    <cellStyle name="Normal 2 2 4 2 4 3 2 2" xfId="4954" xr:uid="{00000000-0005-0000-0000-00003E2F0000}"/>
    <cellStyle name="Normal 2 2 4 2 4 3 2 2 2" xfId="13100" xr:uid="{00000000-0005-0000-0000-00003F2F0000}"/>
    <cellStyle name="Normal 2 2 4 2 4 3 2 2 2 2" xfId="29396" xr:uid="{00000000-0005-0000-0000-0000402F0000}"/>
    <cellStyle name="Normal 2 2 4 2 4 3 2 2 3" xfId="21250" xr:uid="{00000000-0005-0000-0000-0000412F0000}"/>
    <cellStyle name="Normal 2 2 4 2 4 3 2 3" xfId="7743" xr:uid="{00000000-0005-0000-0000-0000422F0000}"/>
    <cellStyle name="Normal 2 2 4 2 4 3 2 3 2" xfId="15889" xr:uid="{00000000-0005-0000-0000-0000432F0000}"/>
    <cellStyle name="Normal 2 2 4 2 4 3 2 3 2 2" xfId="32185" xr:uid="{00000000-0005-0000-0000-0000442F0000}"/>
    <cellStyle name="Normal 2 2 4 2 4 3 2 3 3" xfId="24039" xr:uid="{00000000-0005-0000-0000-0000452F0000}"/>
    <cellStyle name="Normal 2 2 4 2 4 3 2 4" xfId="10590" xr:uid="{00000000-0005-0000-0000-0000462F0000}"/>
    <cellStyle name="Normal 2 2 4 2 4 3 2 4 2" xfId="26886" xr:uid="{00000000-0005-0000-0000-0000472F0000}"/>
    <cellStyle name="Normal 2 2 4 2 4 3 2 5" xfId="18740" xr:uid="{00000000-0005-0000-0000-0000482F0000}"/>
    <cellStyle name="Normal 2 2 4 2 4 3 3" xfId="3736" xr:uid="{00000000-0005-0000-0000-0000492F0000}"/>
    <cellStyle name="Normal 2 2 4 2 4 3 3 2" xfId="11882" xr:uid="{00000000-0005-0000-0000-00004A2F0000}"/>
    <cellStyle name="Normal 2 2 4 2 4 3 3 2 2" xfId="28178" xr:uid="{00000000-0005-0000-0000-00004B2F0000}"/>
    <cellStyle name="Normal 2 2 4 2 4 3 3 3" xfId="20032" xr:uid="{00000000-0005-0000-0000-00004C2F0000}"/>
    <cellStyle name="Normal 2 2 4 2 4 3 4" xfId="6333" xr:uid="{00000000-0005-0000-0000-00004D2F0000}"/>
    <cellStyle name="Normal 2 2 4 2 4 3 4 2" xfId="14479" xr:uid="{00000000-0005-0000-0000-00004E2F0000}"/>
    <cellStyle name="Normal 2 2 4 2 4 3 4 2 2" xfId="30775" xr:uid="{00000000-0005-0000-0000-00004F2F0000}"/>
    <cellStyle name="Normal 2 2 4 2 4 3 4 3" xfId="22629" xr:uid="{00000000-0005-0000-0000-0000502F0000}"/>
    <cellStyle name="Normal 2 2 4 2 4 3 5" xfId="9180" xr:uid="{00000000-0005-0000-0000-0000512F0000}"/>
    <cellStyle name="Normal 2 2 4 2 4 3 5 2" xfId="25476" xr:uid="{00000000-0005-0000-0000-0000522F0000}"/>
    <cellStyle name="Normal 2 2 4 2 4 3 6" xfId="17330" xr:uid="{00000000-0005-0000-0000-0000532F0000}"/>
    <cellStyle name="Normal 2 2 4 2 4 4" xfId="1739" xr:uid="{00000000-0005-0000-0000-0000542F0000}"/>
    <cellStyle name="Normal 2 2 4 2 4 4 2" xfId="4345" xr:uid="{00000000-0005-0000-0000-0000552F0000}"/>
    <cellStyle name="Normal 2 2 4 2 4 4 2 2" xfId="12491" xr:uid="{00000000-0005-0000-0000-0000562F0000}"/>
    <cellStyle name="Normal 2 2 4 2 4 4 2 2 2" xfId="28787" xr:uid="{00000000-0005-0000-0000-0000572F0000}"/>
    <cellStyle name="Normal 2 2 4 2 4 4 2 3" xfId="20641" xr:uid="{00000000-0005-0000-0000-0000582F0000}"/>
    <cellStyle name="Normal 2 2 4 2 4 4 3" xfId="7038" xr:uid="{00000000-0005-0000-0000-0000592F0000}"/>
    <cellStyle name="Normal 2 2 4 2 4 4 3 2" xfId="15184" xr:uid="{00000000-0005-0000-0000-00005A2F0000}"/>
    <cellStyle name="Normal 2 2 4 2 4 4 3 2 2" xfId="31480" xr:uid="{00000000-0005-0000-0000-00005B2F0000}"/>
    <cellStyle name="Normal 2 2 4 2 4 4 3 3" xfId="23334" xr:uid="{00000000-0005-0000-0000-00005C2F0000}"/>
    <cellStyle name="Normal 2 2 4 2 4 4 4" xfId="9885" xr:uid="{00000000-0005-0000-0000-00005D2F0000}"/>
    <cellStyle name="Normal 2 2 4 2 4 4 4 2" xfId="26181" xr:uid="{00000000-0005-0000-0000-00005E2F0000}"/>
    <cellStyle name="Normal 2 2 4 2 4 4 5" xfId="18035" xr:uid="{00000000-0005-0000-0000-00005F2F0000}"/>
    <cellStyle name="Normal 2 2 4 2 4 5" xfId="3127" xr:uid="{00000000-0005-0000-0000-0000602F0000}"/>
    <cellStyle name="Normal 2 2 4 2 4 5 2" xfId="11273" xr:uid="{00000000-0005-0000-0000-0000612F0000}"/>
    <cellStyle name="Normal 2 2 4 2 4 5 2 2" xfId="27569" xr:uid="{00000000-0005-0000-0000-0000622F0000}"/>
    <cellStyle name="Normal 2 2 4 2 4 5 3" xfId="19423" xr:uid="{00000000-0005-0000-0000-0000632F0000}"/>
    <cellStyle name="Normal 2 2 4 2 4 6" xfId="5628" xr:uid="{00000000-0005-0000-0000-0000642F0000}"/>
    <cellStyle name="Normal 2 2 4 2 4 6 2" xfId="13774" xr:uid="{00000000-0005-0000-0000-0000652F0000}"/>
    <cellStyle name="Normal 2 2 4 2 4 6 2 2" xfId="30070" xr:uid="{00000000-0005-0000-0000-0000662F0000}"/>
    <cellStyle name="Normal 2 2 4 2 4 6 3" xfId="21924" xr:uid="{00000000-0005-0000-0000-0000672F0000}"/>
    <cellStyle name="Normal 2 2 4 2 4 7" xfId="8475" xr:uid="{00000000-0005-0000-0000-0000682F0000}"/>
    <cellStyle name="Normal 2 2 4 2 4 7 2" xfId="24771" xr:uid="{00000000-0005-0000-0000-0000692F0000}"/>
    <cellStyle name="Normal 2 2 4 2 4 8" xfId="16625" xr:uid="{00000000-0005-0000-0000-00006A2F0000}"/>
    <cellStyle name="Normal 2 2 4 2 5" xfId="418" xr:uid="{00000000-0005-0000-0000-00006B2F0000}"/>
    <cellStyle name="Normal 2 2 4 2 5 2" xfId="1124" xr:uid="{00000000-0005-0000-0000-00006C2F0000}"/>
    <cellStyle name="Normal 2 2 4 2 5 2 2" xfId="2534" xr:uid="{00000000-0005-0000-0000-00006D2F0000}"/>
    <cellStyle name="Normal 2 2 4 2 5 2 2 2" xfId="5028" xr:uid="{00000000-0005-0000-0000-00006E2F0000}"/>
    <cellStyle name="Normal 2 2 4 2 5 2 2 2 2" xfId="13174" xr:uid="{00000000-0005-0000-0000-00006F2F0000}"/>
    <cellStyle name="Normal 2 2 4 2 5 2 2 2 2 2" xfId="29470" xr:uid="{00000000-0005-0000-0000-0000702F0000}"/>
    <cellStyle name="Normal 2 2 4 2 5 2 2 2 3" xfId="21324" xr:uid="{00000000-0005-0000-0000-0000712F0000}"/>
    <cellStyle name="Normal 2 2 4 2 5 2 2 3" xfId="7833" xr:uid="{00000000-0005-0000-0000-0000722F0000}"/>
    <cellStyle name="Normal 2 2 4 2 5 2 2 3 2" xfId="15979" xr:uid="{00000000-0005-0000-0000-0000732F0000}"/>
    <cellStyle name="Normal 2 2 4 2 5 2 2 3 2 2" xfId="32275" xr:uid="{00000000-0005-0000-0000-0000742F0000}"/>
    <cellStyle name="Normal 2 2 4 2 5 2 2 3 3" xfId="24129" xr:uid="{00000000-0005-0000-0000-0000752F0000}"/>
    <cellStyle name="Normal 2 2 4 2 5 2 2 4" xfId="10680" xr:uid="{00000000-0005-0000-0000-0000762F0000}"/>
    <cellStyle name="Normal 2 2 4 2 5 2 2 4 2" xfId="26976" xr:uid="{00000000-0005-0000-0000-0000772F0000}"/>
    <cellStyle name="Normal 2 2 4 2 5 2 2 5" xfId="18830" xr:uid="{00000000-0005-0000-0000-0000782F0000}"/>
    <cellStyle name="Normal 2 2 4 2 5 2 3" xfId="3810" xr:uid="{00000000-0005-0000-0000-0000792F0000}"/>
    <cellStyle name="Normal 2 2 4 2 5 2 3 2" xfId="11956" xr:uid="{00000000-0005-0000-0000-00007A2F0000}"/>
    <cellStyle name="Normal 2 2 4 2 5 2 3 2 2" xfId="28252" xr:uid="{00000000-0005-0000-0000-00007B2F0000}"/>
    <cellStyle name="Normal 2 2 4 2 5 2 3 3" xfId="20106" xr:uid="{00000000-0005-0000-0000-00007C2F0000}"/>
    <cellStyle name="Normal 2 2 4 2 5 2 4" xfId="6423" xr:uid="{00000000-0005-0000-0000-00007D2F0000}"/>
    <cellStyle name="Normal 2 2 4 2 5 2 4 2" xfId="14569" xr:uid="{00000000-0005-0000-0000-00007E2F0000}"/>
    <cellStyle name="Normal 2 2 4 2 5 2 4 2 2" xfId="30865" xr:uid="{00000000-0005-0000-0000-00007F2F0000}"/>
    <cellStyle name="Normal 2 2 4 2 5 2 4 3" xfId="22719" xr:uid="{00000000-0005-0000-0000-0000802F0000}"/>
    <cellStyle name="Normal 2 2 4 2 5 2 5" xfId="9270" xr:uid="{00000000-0005-0000-0000-0000812F0000}"/>
    <cellStyle name="Normal 2 2 4 2 5 2 5 2" xfId="25566" xr:uid="{00000000-0005-0000-0000-0000822F0000}"/>
    <cellStyle name="Normal 2 2 4 2 5 2 6" xfId="17420" xr:uid="{00000000-0005-0000-0000-0000832F0000}"/>
    <cellStyle name="Normal 2 2 4 2 5 3" xfId="1829" xr:uid="{00000000-0005-0000-0000-0000842F0000}"/>
    <cellStyle name="Normal 2 2 4 2 5 3 2" xfId="4419" xr:uid="{00000000-0005-0000-0000-0000852F0000}"/>
    <cellStyle name="Normal 2 2 4 2 5 3 2 2" xfId="12565" xr:uid="{00000000-0005-0000-0000-0000862F0000}"/>
    <cellStyle name="Normal 2 2 4 2 5 3 2 2 2" xfId="28861" xr:uid="{00000000-0005-0000-0000-0000872F0000}"/>
    <cellStyle name="Normal 2 2 4 2 5 3 2 3" xfId="20715" xr:uid="{00000000-0005-0000-0000-0000882F0000}"/>
    <cellStyle name="Normal 2 2 4 2 5 3 3" xfId="7128" xr:uid="{00000000-0005-0000-0000-0000892F0000}"/>
    <cellStyle name="Normal 2 2 4 2 5 3 3 2" xfId="15274" xr:uid="{00000000-0005-0000-0000-00008A2F0000}"/>
    <cellStyle name="Normal 2 2 4 2 5 3 3 2 2" xfId="31570" xr:uid="{00000000-0005-0000-0000-00008B2F0000}"/>
    <cellStyle name="Normal 2 2 4 2 5 3 3 3" xfId="23424" xr:uid="{00000000-0005-0000-0000-00008C2F0000}"/>
    <cellStyle name="Normal 2 2 4 2 5 3 4" xfId="9975" xr:uid="{00000000-0005-0000-0000-00008D2F0000}"/>
    <cellStyle name="Normal 2 2 4 2 5 3 4 2" xfId="26271" xr:uid="{00000000-0005-0000-0000-00008E2F0000}"/>
    <cellStyle name="Normal 2 2 4 2 5 3 5" xfId="18125" xr:uid="{00000000-0005-0000-0000-00008F2F0000}"/>
    <cellStyle name="Normal 2 2 4 2 5 4" xfId="3201" xr:uid="{00000000-0005-0000-0000-0000902F0000}"/>
    <cellStyle name="Normal 2 2 4 2 5 4 2" xfId="11347" xr:uid="{00000000-0005-0000-0000-0000912F0000}"/>
    <cellStyle name="Normal 2 2 4 2 5 4 2 2" xfId="27643" xr:uid="{00000000-0005-0000-0000-0000922F0000}"/>
    <cellStyle name="Normal 2 2 4 2 5 4 3" xfId="19497" xr:uid="{00000000-0005-0000-0000-0000932F0000}"/>
    <cellStyle name="Normal 2 2 4 2 5 5" xfId="5718" xr:uid="{00000000-0005-0000-0000-0000942F0000}"/>
    <cellStyle name="Normal 2 2 4 2 5 5 2" xfId="13864" xr:uid="{00000000-0005-0000-0000-0000952F0000}"/>
    <cellStyle name="Normal 2 2 4 2 5 5 2 2" xfId="30160" xr:uid="{00000000-0005-0000-0000-0000962F0000}"/>
    <cellStyle name="Normal 2 2 4 2 5 5 3" xfId="22014" xr:uid="{00000000-0005-0000-0000-0000972F0000}"/>
    <cellStyle name="Normal 2 2 4 2 5 6" xfId="8565" xr:uid="{00000000-0005-0000-0000-0000982F0000}"/>
    <cellStyle name="Normal 2 2 4 2 5 6 2" xfId="24861" xr:uid="{00000000-0005-0000-0000-0000992F0000}"/>
    <cellStyle name="Normal 2 2 4 2 5 7" xfId="16715" xr:uid="{00000000-0005-0000-0000-00009A2F0000}"/>
    <cellStyle name="Normal 2 2 4 2 6" xfId="780" xr:uid="{00000000-0005-0000-0000-00009B2F0000}"/>
    <cellStyle name="Normal 2 2 4 2 6 2" xfId="2190" xr:uid="{00000000-0005-0000-0000-00009C2F0000}"/>
    <cellStyle name="Normal 2 2 4 2 6 2 2" xfId="4732" xr:uid="{00000000-0005-0000-0000-00009D2F0000}"/>
    <cellStyle name="Normal 2 2 4 2 6 2 2 2" xfId="12878" xr:uid="{00000000-0005-0000-0000-00009E2F0000}"/>
    <cellStyle name="Normal 2 2 4 2 6 2 2 2 2" xfId="29174" xr:uid="{00000000-0005-0000-0000-00009F2F0000}"/>
    <cellStyle name="Normal 2 2 4 2 6 2 2 3" xfId="21028" xr:uid="{00000000-0005-0000-0000-0000A02F0000}"/>
    <cellStyle name="Normal 2 2 4 2 6 2 3" xfId="7489" xr:uid="{00000000-0005-0000-0000-0000A12F0000}"/>
    <cellStyle name="Normal 2 2 4 2 6 2 3 2" xfId="15635" xr:uid="{00000000-0005-0000-0000-0000A22F0000}"/>
    <cellStyle name="Normal 2 2 4 2 6 2 3 2 2" xfId="31931" xr:uid="{00000000-0005-0000-0000-0000A32F0000}"/>
    <cellStyle name="Normal 2 2 4 2 6 2 3 3" xfId="23785" xr:uid="{00000000-0005-0000-0000-0000A42F0000}"/>
    <cellStyle name="Normal 2 2 4 2 6 2 4" xfId="10336" xr:uid="{00000000-0005-0000-0000-0000A52F0000}"/>
    <cellStyle name="Normal 2 2 4 2 6 2 4 2" xfId="26632" xr:uid="{00000000-0005-0000-0000-0000A62F0000}"/>
    <cellStyle name="Normal 2 2 4 2 6 2 5" xfId="18486" xr:uid="{00000000-0005-0000-0000-0000A72F0000}"/>
    <cellStyle name="Normal 2 2 4 2 6 3" xfId="3514" xr:uid="{00000000-0005-0000-0000-0000A82F0000}"/>
    <cellStyle name="Normal 2 2 4 2 6 3 2" xfId="11660" xr:uid="{00000000-0005-0000-0000-0000A92F0000}"/>
    <cellStyle name="Normal 2 2 4 2 6 3 2 2" xfId="27956" xr:uid="{00000000-0005-0000-0000-0000AA2F0000}"/>
    <cellStyle name="Normal 2 2 4 2 6 3 3" xfId="19810" xr:uid="{00000000-0005-0000-0000-0000AB2F0000}"/>
    <cellStyle name="Normal 2 2 4 2 6 4" xfId="6079" xr:uid="{00000000-0005-0000-0000-0000AC2F0000}"/>
    <cellStyle name="Normal 2 2 4 2 6 4 2" xfId="14225" xr:uid="{00000000-0005-0000-0000-0000AD2F0000}"/>
    <cellStyle name="Normal 2 2 4 2 6 4 2 2" xfId="30521" xr:uid="{00000000-0005-0000-0000-0000AE2F0000}"/>
    <cellStyle name="Normal 2 2 4 2 6 4 3" xfId="22375" xr:uid="{00000000-0005-0000-0000-0000AF2F0000}"/>
    <cellStyle name="Normal 2 2 4 2 6 5" xfId="8926" xr:uid="{00000000-0005-0000-0000-0000B02F0000}"/>
    <cellStyle name="Normal 2 2 4 2 6 5 2" xfId="25222" xr:uid="{00000000-0005-0000-0000-0000B12F0000}"/>
    <cellStyle name="Normal 2 2 4 2 6 6" xfId="17076" xr:uid="{00000000-0005-0000-0000-0000B22F0000}"/>
    <cellStyle name="Normal 2 2 4 2 7" xfId="1485" xr:uid="{00000000-0005-0000-0000-0000B32F0000}"/>
    <cellStyle name="Normal 2 2 4 2 7 2" xfId="4123" xr:uid="{00000000-0005-0000-0000-0000B42F0000}"/>
    <cellStyle name="Normal 2 2 4 2 7 2 2" xfId="12269" xr:uid="{00000000-0005-0000-0000-0000B52F0000}"/>
    <cellStyle name="Normal 2 2 4 2 7 2 2 2" xfId="28565" xr:uid="{00000000-0005-0000-0000-0000B62F0000}"/>
    <cellStyle name="Normal 2 2 4 2 7 2 3" xfId="20419" xr:uid="{00000000-0005-0000-0000-0000B72F0000}"/>
    <cellStyle name="Normal 2 2 4 2 7 3" xfId="6784" xr:uid="{00000000-0005-0000-0000-0000B82F0000}"/>
    <cellStyle name="Normal 2 2 4 2 7 3 2" xfId="14930" xr:uid="{00000000-0005-0000-0000-0000B92F0000}"/>
    <cellStyle name="Normal 2 2 4 2 7 3 2 2" xfId="31226" xr:uid="{00000000-0005-0000-0000-0000BA2F0000}"/>
    <cellStyle name="Normal 2 2 4 2 7 3 3" xfId="23080" xr:uid="{00000000-0005-0000-0000-0000BB2F0000}"/>
    <cellStyle name="Normal 2 2 4 2 7 4" xfId="9631" xr:uid="{00000000-0005-0000-0000-0000BC2F0000}"/>
    <cellStyle name="Normal 2 2 4 2 7 4 2" xfId="25927" xr:uid="{00000000-0005-0000-0000-0000BD2F0000}"/>
    <cellStyle name="Normal 2 2 4 2 7 5" xfId="17781" xr:uid="{00000000-0005-0000-0000-0000BE2F0000}"/>
    <cellStyle name="Normal 2 2 4 2 8" xfId="2905" xr:uid="{00000000-0005-0000-0000-0000BF2F0000}"/>
    <cellStyle name="Normal 2 2 4 2 8 2" xfId="11051" xr:uid="{00000000-0005-0000-0000-0000C02F0000}"/>
    <cellStyle name="Normal 2 2 4 2 8 2 2" xfId="27347" xr:uid="{00000000-0005-0000-0000-0000C12F0000}"/>
    <cellStyle name="Normal 2 2 4 2 8 3" xfId="19201" xr:uid="{00000000-0005-0000-0000-0000C22F0000}"/>
    <cellStyle name="Normal 2 2 4 2 9" xfId="5374" xr:uid="{00000000-0005-0000-0000-0000C32F0000}"/>
    <cellStyle name="Normal 2 2 4 2 9 2" xfId="13520" xr:uid="{00000000-0005-0000-0000-0000C42F0000}"/>
    <cellStyle name="Normal 2 2 4 2 9 2 2" xfId="29816" xr:uid="{00000000-0005-0000-0000-0000C52F0000}"/>
    <cellStyle name="Normal 2 2 4 2 9 3" xfId="21670" xr:uid="{00000000-0005-0000-0000-0000C62F0000}"/>
    <cellStyle name="Normal 2 2 4 3" xfId="120" xr:uid="{00000000-0005-0000-0000-0000C72F0000}"/>
    <cellStyle name="Normal 2 2 4 3 2" xfId="464" xr:uid="{00000000-0005-0000-0000-0000C82F0000}"/>
    <cellStyle name="Normal 2 2 4 3 2 2" xfId="1170" xr:uid="{00000000-0005-0000-0000-0000C92F0000}"/>
    <cellStyle name="Normal 2 2 4 3 2 2 2" xfId="2580" xr:uid="{00000000-0005-0000-0000-0000CA2F0000}"/>
    <cellStyle name="Normal 2 2 4 3 2 2 2 2" xfId="5066" xr:uid="{00000000-0005-0000-0000-0000CB2F0000}"/>
    <cellStyle name="Normal 2 2 4 3 2 2 2 2 2" xfId="13212" xr:uid="{00000000-0005-0000-0000-0000CC2F0000}"/>
    <cellStyle name="Normal 2 2 4 3 2 2 2 2 2 2" xfId="29508" xr:uid="{00000000-0005-0000-0000-0000CD2F0000}"/>
    <cellStyle name="Normal 2 2 4 3 2 2 2 2 3" xfId="21362" xr:uid="{00000000-0005-0000-0000-0000CE2F0000}"/>
    <cellStyle name="Normal 2 2 4 3 2 2 2 3" xfId="7879" xr:uid="{00000000-0005-0000-0000-0000CF2F0000}"/>
    <cellStyle name="Normal 2 2 4 3 2 2 2 3 2" xfId="16025" xr:uid="{00000000-0005-0000-0000-0000D02F0000}"/>
    <cellStyle name="Normal 2 2 4 3 2 2 2 3 2 2" xfId="32321" xr:uid="{00000000-0005-0000-0000-0000D12F0000}"/>
    <cellStyle name="Normal 2 2 4 3 2 2 2 3 3" xfId="24175" xr:uid="{00000000-0005-0000-0000-0000D22F0000}"/>
    <cellStyle name="Normal 2 2 4 3 2 2 2 4" xfId="10726" xr:uid="{00000000-0005-0000-0000-0000D32F0000}"/>
    <cellStyle name="Normal 2 2 4 3 2 2 2 4 2" xfId="27022" xr:uid="{00000000-0005-0000-0000-0000D42F0000}"/>
    <cellStyle name="Normal 2 2 4 3 2 2 2 5" xfId="18876" xr:uid="{00000000-0005-0000-0000-0000D52F0000}"/>
    <cellStyle name="Normal 2 2 4 3 2 2 3" xfId="3848" xr:uid="{00000000-0005-0000-0000-0000D62F0000}"/>
    <cellStyle name="Normal 2 2 4 3 2 2 3 2" xfId="11994" xr:uid="{00000000-0005-0000-0000-0000D72F0000}"/>
    <cellStyle name="Normal 2 2 4 3 2 2 3 2 2" xfId="28290" xr:uid="{00000000-0005-0000-0000-0000D82F0000}"/>
    <cellStyle name="Normal 2 2 4 3 2 2 3 3" xfId="20144" xr:uid="{00000000-0005-0000-0000-0000D92F0000}"/>
    <cellStyle name="Normal 2 2 4 3 2 2 4" xfId="6469" xr:uid="{00000000-0005-0000-0000-0000DA2F0000}"/>
    <cellStyle name="Normal 2 2 4 3 2 2 4 2" xfId="14615" xr:uid="{00000000-0005-0000-0000-0000DB2F0000}"/>
    <cellStyle name="Normal 2 2 4 3 2 2 4 2 2" xfId="30911" xr:uid="{00000000-0005-0000-0000-0000DC2F0000}"/>
    <cellStyle name="Normal 2 2 4 3 2 2 4 3" xfId="22765" xr:uid="{00000000-0005-0000-0000-0000DD2F0000}"/>
    <cellStyle name="Normal 2 2 4 3 2 2 5" xfId="9316" xr:uid="{00000000-0005-0000-0000-0000DE2F0000}"/>
    <cellStyle name="Normal 2 2 4 3 2 2 5 2" xfId="25612" xr:uid="{00000000-0005-0000-0000-0000DF2F0000}"/>
    <cellStyle name="Normal 2 2 4 3 2 2 6" xfId="17466" xr:uid="{00000000-0005-0000-0000-0000E02F0000}"/>
    <cellStyle name="Normal 2 2 4 3 2 3" xfId="1875" xr:uid="{00000000-0005-0000-0000-0000E12F0000}"/>
    <cellStyle name="Normal 2 2 4 3 2 3 2" xfId="4457" xr:uid="{00000000-0005-0000-0000-0000E22F0000}"/>
    <cellStyle name="Normal 2 2 4 3 2 3 2 2" xfId="12603" xr:uid="{00000000-0005-0000-0000-0000E32F0000}"/>
    <cellStyle name="Normal 2 2 4 3 2 3 2 2 2" xfId="28899" xr:uid="{00000000-0005-0000-0000-0000E42F0000}"/>
    <cellStyle name="Normal 2 2 4 3 2 3 2 3" xfId="20753" xr:uid="{00000000-0005-0000-0000-0000E52F0000}"/>
    <cellStyle name="Normal 2 2 4 3 2 3 3" xfId="7174" xr:uid="{00000000-0005-0000-0000-0000E62F0000}"/>
    <cellStyle name="Normal 2 2 4 3 2 3 3 2" xfId="15320" xr:uid="{00000000-0005-0000-0000-0000E72F0000}"/>
    <cellStyle name="Normal 2 2 4 3 2 3 3 2 2" xfId="31616" xr:uid="{00000000-0005-0000-0000-0000E82F0000}"/>
    <cellStyle name="Normal 2 2 4 3 2 3 3 3" xfId="23470" xr:uid="{00000000-0005-0000-0000-0000E92F0000}"/>
    <cellStyle name="Normal 2 2 4 3 2 3 4" xfId="10021" xr:uid="{00000000-0005-0000-0000-0000EA2F0000}"/>
    <cellStyle name="Normal 2 2 4 3 2 3 4 2" xfId="26317" xr:uid="{00000000-0005-0000-0000-0000EB2F0000}"/>
    <cellStyle name="Normal 2 2 4 3 2 3 5" xfId="18171" xr:uid="{00000000-0005-0000-0000-0000EC2F0000}"/>
    <cellStyle name="Normal 2 2 4 3 2 4" xfId="3239" xr:uid="{00000000-0005-0000-0000-0000ED2F0000}"/>
    <cellStyle name="Normal 2 2 4 3 2 4 2" xfId="11385" xr:uid="{00000000-0005-0000-0000-0000EE2F0000}"/>
    <cellStyle name="Normal 2 2 4 3 2 4 2 2" xfId="27681" xr:uid="{00000000-0005-0000-0000-0000EF2F0000}"/>
    <cellStyle name="Normal 2 2 4 3 2 4 3" xfId="19535" xr:uid="{00000000-0005-0000-0000-0000F02F0000}"/>
    <cellStyle name="Normal 2 2 4 3 2 5" xfId="5764" xr:uid="{00000000-0005-0000-0000-0000F12F0000}"/>
    <cellStyle name="Normal 2 2 4 3 2 5 2" xfId="13910" xr:uid="{00000000-0005-0000-0000-0000F22F0000}"/>
    <cellStyle name="Normal 2 2 4 3 2 5 2 2" xfId="30206" xr:uid="{00000000-0005-0000-0000-0000F32F0000}"/>
    <cellStyle name="Normal 2 2 4 3 2 5 3" xfId="22060" xr:uid="{00000000-0005-0000-0000-0000F42F0000}"/>
    <cellStyle name="Normal 2 2 4 3 2 6" xfId="8611" xr:uid="{00000000-0005-0000-0000-0000F52F0000}"/>
    <cellStyle name="Normal 2 2 4 3 2 6 2" xfId="24907" xr:uid="{00000000-0005-0000-0000-0000F62F0000}"/>
    <cellStyle name="Normal 2 2 4 3 2 7" xfId="16761" xr:uid="{00000000-0005-0000-0000-0000F72F0000}"/>
    <cellStyle name="Normal 2 2 4 3 3" xfId="826" xr:uid="{00000000-0005-0000-0000-0000F82F0000}"/>
    <cellStyle name="Normal 2 2 4 3 3 2" xfId="2236" xr:uid="{00000000-0005-0000-0000-0000F92F0000}"/>
    <cellStyle name="Normal 2 2 4 3 3 2 2" xfId="4770" xr:uid="{00000000-0005-0000-0000-0000FA2F0000}"/>
    <cellStyle name="Normal 2 2 4 3 3 2 2 2" xfId="12916" xr:uid="{00000000-0005-0000-0000-0000FB2F0000}"/>
    <cellStyle name="Normal 2 2 4 3 3 2 2 2 2" xfId="29212" xr:uid="{00000000-0005-0000-0000-0000FC2F0000}"/>
    <cellStyle name="Normal 2 2 4 3 3 2 2 3" xfId="21066" xr:uid="{00000000-0005-0000-0000-0000FD2F0000}"/>
    <cellStyle name="Normal 2 2 4 3 3 2 3" xfId="7535" xr:uid="{00000000-0005-0000-0000-0000FE2F0000}"/>
    <cellStyle name="Normal 2 2 4 3 3 2 3 2" xfId="15681" xr:uid="{00000000-0005-0000-0000-0000FF2F0000}"/>
    <cellStyle name="Normal 2 2 4 3 3 2 3 2 2" xfId="31977" xr:uid="{00000000-0005-0000-0000-000000300000}"/>
    <cellStyle name="Normal 2 2 4 3 3 2 3 3" xfId="23831" xr:uid="{00000000-0005-0000-0000-000001300000}"/>
    <cellStyle name="Normal 2 2 4 3 3 2 4" xfId="10382" xr:uid="{00000000-0005-0000-0000-000002300000}"/>
    <cellStyle name="Normal 2 2 4 3 3 2 4 2" xfId="26678" xr:uid="{00000000-0005-0000-0000-000003300000}"/>
    <cellStyle name="Normal 2 2 4 3 3 2 5" xfId="18532" xr:uid="{00000000-0005-0000-0000-000004300000}"/>
    <cellStyle name="Normal 2 2 4 3 3 3" xfId="3552" xr:uid="{00000000-0005-0000-0000-000005300000}"/>
    <cellStyle name="Normal 2 2 4 3 3 3 2" xfId="11698" xr:uid="{00000000-0005-0000-0000-000006300000}"/>
    <cellStyle name="Normal 2 2 4 3 3 3 2 2" xfId="27994" xr:uid="{00000000-0005-0000-0000-000007300000}"/>
    <cellStyle name="Normal 2 2 4 3 3 3 3" xfId="19848" xr:uid="{00000000-0005-0000-0000-000008300000}"/>
    <cellStyle name="Normal 2 2 4 3 3 4" xfId="6125" xr:uid="{00000000-0005-0000-0000-000009300000}"/>
    <cellStyle name="Normal 2 2 4 3 3 4 2" xfId="14271" xr:uid="{00000000-0005-0000-0000-00000A300000}"/>
    <cellStyle name="Normal 2 2 4 3 3 4 2 2" xfId="30567" xr:uid="{00000000-0005-0000-0000-00000B300000}"/>
    <cellStyle name="Normal 2 2 4 3 3 4 3" xfId="22421" xr:uid="{00000000-0005-0000-0000-00000C300000}"/>
    <cellStyle name="Normal 2 2 4 3 3 5" xfId="8972" xr:uid="{00000000-0005-0000-0000-00000D300000}"/>
    <cellStyle name="Normal 2 2 4 3 3 5 2" xfId="25268" xr:uid="{00000000-0005-0000-0000-00000E300000}"/>
    <cellStyle name="Normal 2 2 4 3 3 6" xfId="17122" xr:uid="{00000000-0005-0000-0000-00000F300000}"/>
    <cellStyle name="Normal 2 2 4 3 4" xfId="1531" xr:uid="{00000000-0005-0000-0000-000010300000}"/>
    <cellStyle name="Normal 2 2 4 3 4 2" xfId="4161" xr:uid="{00000000-0005-0000-0000-000011300000}"/>
    <cellStyle name="Normal 2 2 4 3 4 2 2" xfId="12307" xr:uid="{00000000-0005-0000-0000-000012300000}"/>
    <cellStyle name="Normal 2 2 4 3 4 2 2 2" xfId="28603" xr:uid="{00000000-0005-0000-0000-000013300000}"/>
    <cellStyle name="Normal 2 2 4 3 4 2 3" xfId="20457" xr:uid="{00000000-0005-0000-0000-000014300000}"/>
    <cellStyle name="Normal 2 2 4 3 4 3" xfId="6830" xr:uid="{00000000-0005-0000-0000-000015300000}"/>
    <cellStyle name="Normal 2 2 4 3 4 3 2" xfId="14976" xr:uid="{00000000-0005-0000-0000-000016300000}"/>
    <cellStyle name="Normal 2 2 4 3 4 3 2 2" xfId="31272" xr:uid="{00000000-0005-0000-0000-000017300000}"/>
    <cellStyle name="Normal 2 2 4 3 4 3 3" xfId="23126" xr:uid="{00000000-0005-0000-0000-000018300000}"/>
    <cellStyle name="Normal 2 2 4 3 4 4" xfId="9677" xr:uid="{00000000-0005-0000-0000-000019300000}"/>
    <cellStyle name="Normal 2 2 4 3 4 4 2" xfId="25973" xr:uid="{00000000-0005-0000-0000-00001A300000}"/>
    <cellStyle name="Normal 2 2 4 3 4 5" xfId="17827" xr:uid="{00000000-0005-0000-0000-00001B300000}"/>
    <cellStyle name="Normal 2 2 4 3 5" xfId="2943" xr:uid="{00000000-0005-0000-0000-00001C300000}"/>
    <cellStyle name="Normal 2 2 4 3 5 2" xfId="11089" xr:uid="{00000000-0005-0000-0000-00001D300000}"/>
    <cellStyle name="Normal 2 2 4 3 5 2 2" xfId="27385" xr:uid="{00000000-0005-0000-0000-00001E300000}"/>
    <cellStyle name="Normal 2 2 4 3 5 3" xfId="19239" xr:uid="{00000000-0005-0000-0000-00001F300000}"/>
    <cellStyle name="Normal 2 2 4 3 6" xfId="5420" xr:uid="{00000000-0005-0000-0000-000020300000}"/>
    <cellStyle name="Normal 2 2 4 3 6 2" xfId="13566" xr:uid="{00000000-0005-0000-0000-000021300000}"/>
    <cellStyle name="Normal 2 2 4 3 6 2 2" xfId="29862" xr:uid="{00000000-0005-0000-0000-000022300000}"/>
    <cellStyle name="Normal 2 2 4 3 6 3" xfId="21716" xr:uid="{00000000-0005-0000-0000-000023300000}"/>
    <cellStyle name="Normal 2 2 4 3 7" xfId="8267" xr:uid="{00000000-0005-0000-0000-000024300000}"/>
    <cellStyle name="Normal 2 2 4 3 7 2" xfId="24563" xr:uid="{00000000-0005-0000-0000-000025300000}"/>
    <cellStyle name="Normal 2 2 4 3 8" xfId="16417" xr:uid="{00000000-0005-0000-0000-000026300000}"/>
    <cellStyle name="Normal 2 2 4 4" xfId="206" xr:uid="{00000000-0005-0000-0000-000027300000}"/>
    <cellStyle name="Normal 2 2 4 4 2" xfId="550" xr:uid="{00000000-0005-0000-0000-000028300000}"/>
    <cellStyle name="Normal 2 2 4 4 2 2" xfId="1256" xr:uid="{00000000-0005-0000-0000-000029300000}"/>
    <cellStyle name="Normal 2 2 4 4 2 2 2" xfId="2666" xr:uid="{00000000-0005-0000-0000-00002A300000}"/>
    <cellStyle name="Normal 2 2 4 4 2 2 2 2" xfId="5140" xr:uid="{00000000-0005-0000-0000-00002B300000}"/>
    <cellStyle name="Normal 2 2 4 4 2 2 2 2 2" xfId="13286" xr:uid="{00000000-0005-0000-0000-00002C300000}"/>
    <cellStyle name="Normal 2 2 4 4 2 2 2 2 2 2" xfId="29582" xr:uid="{00000000-0005-0000-0000-00002D300000}"/>
    <cellStyle name="Normal 2 2 4 4 2 2 2 2 3" xfId="21436" xr:uid="{00000000-0005-0000-0000-00002E300000}"/>
    <cellStyle name="Normal 2 2 4 4 2 2 2 3" xfId="7965" xr:uid="{00000000-0005-0000-0000-00002F300000}"/>
    <cellStyle name="Normal 2 2 4 4 2 2 2 3 2" xfId="16111" xr:uid="{00000000-0005-0000-0000-000030300000}"/>
    <cellStyle name="Normal 2 2 4 4 2 2 2 3 2 2" xfId="32407" xr:uid="{00000000-0005-0000-0000-000031300000}"/>
    <cellStyle name="Normal 2 2 4 4 2 2 2 3 3" xfId="24261" xr:uid="{00000000-0005-0000-0000-000032300000}"/>
    <cellStyle name="Normal 2 2 4 4 2 2 2 4" xfId="10812" xr:uid="{00000000-0005-0000-0000-000033300000}"/>
    <cellStyle name="Normal 2 2 4 4 2 2 2 4 2" xfId="27108" xr:uid="{00000000-0005-0000-0000-000034300000}"/>
    <cellStyle name="Normal 2 2 4 4 2 2 2 5" xfId="18962" xr:uid="{00000000-0005-0000-0000-000035300000}"/>
    <cellStyle name="Normal 2 2 4 4 2 2 3" xfId="3922" xr:uid="{00000000-0005-0000-0000-000036300000}"/>
    <cellStyle name="Normal 2 2 4 4 2 2 3 2" xfId="12068" xr:uid="{00000000-0005-0000-0000-000037300000}"/>
    <cellStyle name="Normal 2 2 4 4 2 2 3 2 2" xfId="28364" xr:uid="{00000000-0005-0000-0000-000038300000}"/>
    <cellStyle name="Normal 2 2 4 4 2 2 3 3" xfId="20218" xr:uid="{00000000-0005-0000-0000-000039300000}"/>
    <cellStyle name="Normal 2 2 4 4 2 2 4" xfId="6555" xr:uid="{00000000-0005-0000-0000-00003A300000}"/>
    <cellStyle name="Normal 2 2 4 4 2 2 4 2" xfId="14701" xr:uid="{00000000-0005-0000-0000-00003B300000}"/>
    <cellStyle name="Normal 2 2 4 4 2 2 4 2 2" xfId="30997" xr:uid="{00000000-0005-0000-0000-00003C300000}"/>
    <cellStyle name="Normal 2 2 4 4 2 2 4 3" xfId="22851" xr:uid="{00000000-0005-0000-0000-00003D300000}"/>
    <cellStyle name="Normal 2 2 4 4 2 2 5" xfId="9402" xr:uid="{00000000-0005-0000-0000-00003E300000}"/>
    <cellStyle name="Normal 2 2 4 4 2 2 5 2" xfId="25698" xr:uid="{00000000-0005-0000-0000-00003F300000}"/>
    <cellStyle name="Normal 2 2 4 4 2 2 6" xfId="17552" xr:uid="{00000000-0005-0000-0000-000040300000}"/>
    <cellStyle name="Normal 2 2 4 4 2 3" xfId="1961" xr:uid="{00000000-0005-0000-0000-000041300000}"/>
    <cellStyle name="Normal 2 2 4 4 2 3 2" xfId="4531" xr:uid="{00000000-0005-0000-0000-000042300000}"/>
    <cellStyle name="Normal 2 2 4 4 2 3 2 2" xfId="12677" xr:uid="{00000000-0005-0000-0000-000043300000}"/>
    <cellStyle name="Normal 2 2 4 4 2 3 2 2 2" xfId="28973" xr:uid="{00000000-0005-0000-0000-000044300000}"/>
    <cellStyle name="Normal 2 2 4 4 2 3 2 3" xfId="20827" xr:uid="{00000000-0005-0000-0000-000045300000}"/>
    <cellStyle name="Normal 2 2 4 4 2 3 3" xfId="7260" xr:uid="{00000000-0005-0000-0000-000046300000}"/>
    <cellStyle name="Normal 2 2 4 4 2 3 3 2" xfId="15406" xr:uid="{00000000-0005-0000-0000-000047300000}"/>
    <cellStyle name="Normal 2 2 4 4 2 3 3 2 2" xfId="31702" xr:uid="{00000000-0005-0000-0000-000048300000}"/>
    <cellStyle name="Normal 2 2 4 4 2 3 3 3" xfId="23556" xr:uid="{00000000-0005-0000-0000-000049300000}"/>
    <cellStyle name="Normal 2 2 4 4 2 3 4" xfId="10107" xr:uid="{00000000-0005-0000-0000-00004A300000}"/>
    <cellStyle name="Normal 2 2 4 4 2 3 4 2" xfId="26403" xr:uid="{00000000-0005-0000-0000-00004B300000}"/>
    <cellStyle name="Normal 2 2 4 4 2 3 5" xfId="18257" xr:uid="{00000000-0005-0000-0000-00004C300000}"/>
    <cellStyle name="Normal 2 2 4 4 2 4" xfId="3313" xr:uid="{00000000-0005-0000-0000-00004D300000}"/>
    <cellStyle name="Normal 2 2 4 4 2 4 2" xfId="11459" xr:uid="{00000000-0005-0000-0000-00004E300000}"/>
    <cellStyle name="Normal 2 2 4 4 2 4 2 2" xfId="27755" xr:uid="{00000000-0005-0000-0000-00004F300000}"/>
    <cellStyle name="Normal 2 2 4 4 2 4 3" xfId="19609" xr:uid="{00000000-0005-0000-0000-000050300000}"/>
    <cellStyle name="Normal 2 2 4 4 2 5" xfId="5850" xr:uid="{00000000-0005-0000-0000-000051300000}"/>
    <cellStyle name="Normal 2 2 4 4 2 5 2" xfId="13996" xr:uid="{00000000-0005-0000-0000-000052300000}"/>
    <cellStyle name="Normal 2 2 4 4 2 5 2 2" xfId="30292" xr:uid="{00000000-0005-0000-0000-000053300000}"/>
    <cellStyle name="Normal 2 2 4 4 2 5 3" xfId="22146" xr:uid="{00000000-0005-0000-0000-000054300000}"/>
    <cellStyle name="Normal 2 2 4 4 2 6" xfId="8697" xr:uid="{00000000-0005-0000-0000-000055300000}"/>
    <cellStyle name="Normal 2 2 4 4 2 6 2" xfId="24993" xr:uid="{00000000-0005-0000-0000-000056300000}"/>
    <cellStyle name="Normal 2 2 4 4 2 7" xfId="16847" xr:uid="{00000000-0005-0000-0000-000057300000}"/>
    <cellStyle name="Normal 2 2 4 4 3" xfId="912" xr:uid="{00000000-0005-0000-0000-000058300000}"/>
    <cellStyle name="Normal 2 2 4 4 3 2" xfId="2322" xr:uid="{00000000-0005-0000-0000-000059300000}"/>
    <cellStyle name="Normal 2 2 4 4 3 2 2" xfId="4844" xr:uid="{00000000-0005-0000-0000-00005A300000}"/>
    <cellStyle name="Normal 2 2 4 4 3 2 2 2" xfId="12990" xr:uid="{00000000-0005-0000-0000-00005B300000}"/>
    <cellStyle name="Normal 2 2 4 4 3 2 2 2 2" xfId="29286" xr:uid="{00000000-0005-0000-0000-00005C300000}"/>
    <cellStyle name="Normal 2 2 4 4 3 2 2 3" xfId="21140" xr:uid="{00000000-0005-0000-0000-00005D300000}"/>
    <cellStyle name="Normal 2 2 4 4 3 2 3" xfId="7621" xr:uid="{00000000-0005-0000-0000-00005E300000}"/>
    <cellStyle name="Normal 2 2 4 4 3 2 3 2" xfId="15767" xr:uid="{00000000-0005-0000-0000-00005F300000}"/>
    <cellStyle name="Normal 2 2 4 4 3 2 3 2 2" xfId="32063" xr:uid="{00000000-0005-0000-0000-000060300000}"/>
    <cellStyle name="Normal 2 2 4 4 3 2 3 3" xfId="23917" xr:uid="{00000000-0005-0000-0000-000061300000}"/>
    <cellStyle name="Normal 2 2 4 4 3 2 4" xfId="10468" xr:uid="{00000000-0005-0000-0000-000062300000}"/>
    <cellStyle name="Normal 2 2 4 4 3 2 4 2" xfId="26764" xr:uid="{00000000-0005-0000-0000-000063300000}"/>
    <cellStyle name="Normal 2 2 4 4 3 2 5" xfId="18618" xr:uid="{00000000-0005-0000-0000-000064300000}"/>
    <cellStyle name="Normal 2 2 4 4 3 3" xfId="3626" xr:uid="{00000000-0005-0000-0000-000065300000}"/>
    <cellStyle name="Normal 2 2 4 4 3 3 2" xfId="11772" xr:uid="{00000000-0005-0000-0000-000066300000}"/>
    <cellStyle name="Normal 2 2 4 4 3 3 2 2" xfId="28068" xr:uid="{00000000-0005-0000-0000-000067300000}"/>
    <cellStyle name="Normal 2 2 4 4 3 3 3" xfId="19922" xr:uid="{00000000-0005-0000-0000-000068300000}"/>
    <cellStyle name="Normal 2 2 4 4 3 4" xfId="6211" xr:uid="{00000000-0005-0000-0000-000069300000}"/>
    <cellStyle name="Normal 2 2 4 4 3 4 2" xfId="14357" xr:uid="{00000000-0005-0000-0000-00006A300000}"/>
    <cellStyle name="Normal 2 2 4 4 3 4 2 2" xfId="30653" xr:uid="{00000000-0005-0000-0000-00006B300000}"/>
    <cellStyle name="Normal 2 2 4 4 3 4 3" xfId="22507" xr:uid="{00000000-0005-0000-0000-00006C300000}"/>
    <cellStyle name="Normal 2 2 4 4 3 5" xfId="9058" xr:uid="{00000000-0005-0000-0000-00006D300000}"/>
    <cellStyle name="Normal 2 2 4 4 3 5 2" xfId="25354" xr:uid="{00000000-0005-0000-0000-00006E300000}"/>
    <cellStyle name="Normal 2 2 4 4 3 6" xfId="17208" xr:uid="{00000000-0005-0000-0000-00006F300000}"/>
    <cellStyle name="Normal 2 2 4 4 4" xfId="1617" xr:uid="{00000000-0005-0000-0000-000070300000}"/>
    <cellStyle name="Normal 2 2 4 4 4 2" xfId="4235" xr:uid="{00000000-0005-0000-0000-000071300000}"/>
    <cellStyle name="Normal 2 2 4 4 4 2 2" xfId="12381" xr:uid="{00000000-0005-0000-0000-000072300000}"/>
    <cellStyle name="Normal 2 2 4 4 4 2 2 2" xfId="28677" xr:uid="{00000000-0005-0000-0000-000073300000}"/>
    <cellStyle name="Normal 2 2 4 4 4 2 3" xfId="20531" xr:uid="{00000000-0005-0000-0000-000074300000}"/>
    <cellStyle name="Normal 2 2 4 4 4 3" xfId="6916" xr:uid="{00000000-0005-0000-0000-000075300000}"/>
    <cellStyle name="Normal 2 2 4 4 4 3 2" xfId="15062" xr:uid="{00000000-0005-0000-0000-000076300000}"/>
    <cellStyle name="Normal 2 2 4 4 4 3 2 2" xfId="31358" xr:uid="{00000000-0005-0000-0000-000077300000}"/>
    <cellStyle name="Normal 2 2 4 4 4 3 3" xfId="23212" xr:uid="{00000000-0005-0000-0000-000078300000}"/>
    <cellStyle name="Normal 2 2 4 4 4 4" xfId="9763" xr:uid="{00000000-0005-0000-0000-000079300000}"/>
    <cellStyle name="Normal 2 2 4 4 4 4 2" xfId="26059" xr:uid="{00000000-0005-0000-0000-00007A300000}"/>
    <cellStyle name="Normal 2 2 4 4 4 5" xfId="17913" xr:uid="{00000000-0005-0000-0000-00007B300000}"/>
    <cellStyle name="Normal 2 2 4 4 5" xfId="3017" xr:uid="{00000000-0005-0000-0000-00007C300000}"/>
    <cellStyle name="Normal 2 2 4 4 5 2" xfId="11163" xr:uid="{00000000-0005-0000-0000-00007D300000}"/>
    <cellStyle name="Normal 2 2 4 4 5 2 2" xfId="27459" xr:uid="{00000000-0005-0000-0000-00007E300000}"/>
    <cellStyle name="Normal 2 2 4 4 5 3" xfId="19313" xr:uid="{00000000-0005-0000-0000-00007F300000}"/>
    <cellStyle name="Normal 2 2 4 4 6" xfId="5506" xr:uid="{00000000-0005-0000-0000-000080300000}"/>
    <cellStyle name="Normal 2 2 4 4 6 2" xfId="13652" xr:uid="{00000000-0005-0000-0000-000081300000}"/>
    <cellStyle name="Normal 2 2 4 4 6 2 2" xfId="29948" xr:uid="{00000000-0005-0000-0000-000082300000}"/>
    <cellStyle name="Normal 2 2 4 4 6 3" xfId="21802" xr:uid="{00000000-0005-0000-0000-000083300000}"/>
    <cellStyle name="Normal 2 2 4 4 7" xfId="8353" xr:uid="{00000000-0005-0000-0000-000084300000}"/>
    <cellStyle name="Normal 2 2 4 4 7 2" xfId="24649" xr:uid="{00000000-0005-0000-0000-000085300000}"/>
    <cellStyle name="Normal 2 2 4 4 8" xfId="16503" xr:uid="{00000000-0005-0000-0000-000086300000}"/>
    <cellStyle name="Normal 2 2 4 5" xfId="284" xr:uid="{00000000-0005-0000-0000-000087300000}"/>
    <cellStyle name="Normal 2 2 4 5 2" xfId="628" xr:uid="{00000000-0005-0000-0000-000088300000}"/>
    <cellStyle name="Normal 2 2 4 5 2 2" xfId="1334" xr:uid="{00000000-0005-0000-0000-000089300000}"/>
    <cellStyle name="Normal 2 2 4 5 2 2 2" xfId="2744" xr:uid="{00000000-0005-0000-0000-00008A300000}"/>
    <cellStyle name="Normal 2 2 4 5 2 2 2 2" xfId="5214" xr:uid="{00000000-0005-0000-0000-00008B300000}"/>
    <cellStyle name="Normal 2 2 4 5 2 2 2 2 2" xfId="13360" xr:uid="{00000000-0005-0000-0000-00008C300000}"/>
    <cellStyle name="Normal 2 2 4 5 2 2 2 2 2 2" xfId="29656" xr:uid="{00000000-0005-0000-0000-00008D300000}"/>
    <cellStyle name="Normal 2 2 4 5 2 2 2 2 3" xfId="21510" xr:uid="{00000000-0005-0000-0000-00008E300000}"/>
    <cellStyle name="Normal 2 2 4 5 2 2 2 3" xfId="8043" xr:uid="{00000000-0005-0000-0000-00008F300000}"/>
    <cellStyle name="Normal 2 2 4 5 2 2 2 3 2" xfId="16189" xr:uid="{00000000-0005-0000-0000-000090300000}"/>
    <cellStyle name="Normal 2 2 4 5 2 2 2 3 2 2" xfId="32485" xr:uid="{00000000-0005-0000-0000-000091300000}"/>
    <cellStyle name="Normal 2 2 4 5 2 2 2 3 3" xfId="24339" xr:uid="{00000000-0005-0000-0000-000092300000}"/>
    <cellStyle name="Normal 2 2 4 5 2 2 2 4" xfId="10890" xr:uid="{00000000-0005-0000-0000-000093300000}"/>
    <cellStyle name="Normal 2 2 4 5 2 2 2 4 2" xfId="27186" xr:uid="{00000000-0005-0000-0000-000094300000}"/>
    <cellStyle name="Normal 2 2 4 5 2 2 2 5" xfId="19040" xr:uid="{00000000-0005-0000-0000-000095300000}"/>
    <cellStyle name="Normal 2 2 4 5 2 2 3" xfId="3996" xr:uid="{00000000-0005-0000-0000-000096300000}"/>
    <cellStyle name="Normal 2 2 4 5 2 2 3 2" xfId="12142" xr:uid="{00000000-0005-0000-0000-000097300000}"/>
    <cellStyle name="Normal 2 2 4 5 2 2 3 2 2" xfId="28438" xr:uid="{00000000-0005-0000-0000-000098300000}"/>
    <cellStyle name="Normal 2 2 4 5 2 2 3 3" xfId="20292" xr:uid="{00000000-0005-0000-0000-000099300000}"/>
    <cellStyle name="Normal 2 2 4 5 2 2 4" xfId="6633" xr:uid="{00000000-0005-0000-0000-00009A300000}"/>
    <cellStyle name="Normal 2 2 4 5 2 2 4 2" xfId="14779" xr:uid="{00000000-0005-0000-0000-00009B300000}"/>
    <cellStyle name="Normal 2 2 4 5 2 2 4 2 2" xfId="31075" xr:uid="{00000000-0005-0000-0000-00009C300000}"/>
    <cellStyle name="Normal 2 2 4 5 2 2 4 3" xfId="22929" xr:uid="{00000000-0005-0000-0000-00009D300000}"/>
    <cellStyle name="Normal 2 2 4 5 2 2 5" xfId="9480" xr:uid="{00000000-0005-0000-0000-00009E300000}"/>
    <cellStyle name="Normal 2 2 4 5 2 2 5 2" xfId="25776" xr:uid="{00000000-0005-0000-0000-00009F300000}"/>
    <cellStyle name="Normal 2 2 4 5 2 2 6" xfId="17630" xr:uid="{00000000-0005-0000-0000-0000A0300000}"/>
    <cellStyle name="Normal 2 2 4 5 2 3" xfId="2039" xr:uid="{00000000-0005-0000-0000-0000A1300000}"/>
    <cellStyle name="Normal 2 2 4 5 2 3 2" xfId="4605" xr:uid="{00000000-0005-0000-0000-0000A2300000}"/>
    <cellStyle name="Normal 2 2 4 5 2 3 2 2" xfId="12751" xr:uid="{00000000-0005-0000-0000-0000A3300000}"/>
    <cellStyle name="Normal 2 2 4 5 2 3 2 2 2" xfId="29047" xr:uid="{00000000-0005-0000-0000-0000A4300000}"/>
    <cellStyle name="Normal 2 2 4 5 2 3 2 3" xfId="20901" xr:uid="{00000000-0005-0000-0000-0000A5300000}"/>
    <cellStyle name="Normal 2 2 4 5 2 3 3" xfId="7338" xr:uid="{00000000-0005-0000-0000-0000A6300000}"/>
    <cellStyle name="Normal 2 2 4 5 2 3 3 2" xfId="15484" xr:uid="{00000000-0005-0000-0000-0000A7300000}"/>
    <cellStyle name="Normal 2 2 4 5 2 3 3 2 2" xfId="31780" xr:uid="{00000000-0005-0000-0000-0000A8300000}"/>
    <cellStyle name="Normal 2 2 4 5 2 3 3 3" xfId="23634" xr:uid="{00000000-0005-0000-0000-0000A9300000}"/>
    <cellStyle name="Normal 2 2 4 5 2 3 4" xfId="10185" xr:uid="{00000000-0005-0000-0000-0000AA300000}"/>
    <cellStyle name="Normal 2 2 4 5 2 3 4 2" xfId="26481" xr:uid="{00000000-0005-0000-0000-0000AB300000}"/>
    <cellStyle name="Normal 2 2 4 5 2 3 5" xfId="18335" xr:uid="{00000000-0005-0000-0000-0000AC300000}"/>
    <cellStyle name="Normal 2 2 4 5 2 4" xfId="3387" xr:uid="{00000000-0005-0000-0000-0000AD300000}"/>
    <cellStyle name="Normal 2 2 4 5 2 4 2" xfId="11533" xr:uid="{00000000-0005-0000-0000-0000AE300000}"/>
    <cellStyle name="Normal 2 2 4 5 2 4 2 2" xfId="27829" xr:uid="{00000000-0005-0000-0000-0000AF300000}"/>
    <cellStyle name="Normal 2 2 4 5 2 4 3" xfId="19683" xr:uid="{00000000-0005-0000-0000-0000B0300000}"/>
    <cellStyle name="Normal 2 2 4 5 2 5" xfId="5928" xr:uid="{00000000-0005-0000-0000-0000B1300000}"/>
    <cellStyle name="Normal 2 2 4 5 2 5 2" xfId="14074" xr:uid="{00000000-0005-0000-0000-0000B2300000}"/>
    <cellStyle name="Normal 2 2 4 5 2 5 2 2" xfId="30370" xr:uid="{00000000-0005-0000-0000-0000B3300000}"/>
    <cellStyle name="Normal 2 2 4 5 2 5 3" xfId="22224" xr:uid="{00000000-0005-0000-0000-0000B4300000}"/>
    <cellStyle name="Normal 2 2 4 5 2 6" xfId="8775" xr:uid="{00000000-0005-0000-0000-0000B5300000}"/>
    <cellStyle name="Normal 2 2 4 5 2 6 2" xfId="25071" xr:uid="{00000000-0005-0000-0000-0000B6300000}"/>
    <cellStyle name="Normal 2 2 4 5 2 7" xfId="16925" xr:uid="{00000000-0005-0000-0000-0000B7300000}"/>
    <cellStyle name="Normal 2 2 4 5 3" xfId="990" xr:uid="{00000000-0005-0000-0000-0000B8300000}"/>
    <cellStyle name="Normal 2 2 4 5 3 2" xfId="2400" xr:uid="{00000000-0005-0000-0000-0000B9300000}"/>
    <cellStyle name="Normal 2 2 4 5 3 2 2" xfId="4918" xr:uid="{00000000-0005-0000-0000-0000BA300000}"/>
    <cellStyle name="Normal 2 2 4 5 3 2 2 2" xfId="13064" xr:uid="{00000000-0005-0000-0000-0000BB300000}"/>
    <cellStyle name="Normal 2 2 4 5 3 2 2 2 2" xfId="29360" xr:uid="{00000000-0005-0000-0000-0000BC300000}"/>
    <cellStyle name="Normal 2 2 4 5 3 2 2 3" xfId="21214" xr:uid="{00000000-0005-0000-0000-0000BD300000}"/>
    <cellStyle name="Normal 2 2 4 5 3 2 3" xfId="7699" xr:uid="{00000000-0005-0000-0000-0000BE300000}"/>
    <cellStyle name="Normal 2 2 4 5 3 2 3 2" xfId="15845" xr:uid="{00000000-0005-0000-0000-0000BF300000}"/>
    <cellStyle name="Normal 2 2 4 5 3 2 3 2 2" xfId="32141" xr:uid="{00000000-0005-0000-0000-0000C0300000}"/>
    <cellStyle name="Normal 2 2 4 5 3 2 3 3" xfId="23995" xr:uid="{00000000-0005-0000-0000-0000C1300000}"/>
    <cellStyle name="Normal 2 2 4 5 3 2 4" xfId="10546" xr:uid="{00000000-0005-0000-0000-0000C2300000}"/>
    <cellStyle name="Normal 2 2 4 5 3 2 4 2" xfId="26842" xr:uid="{00000000-0005-0000-0000-0000C3300000}"/>
    <cellStyle name="Normal 2 2 4 5 3 2 5" xfId="18696" xr:uid="{00000000-0005-0000-0000-0000C4300000}"/>
    <cellStyle name="Normal 2 2 4 5 3 3" xfId="3700" xr:uid="{00000000-0005-0000-0000-0000C5300000}"/>
    <cellStyle name="Normal 2 2 4 5 3 3 2" xfId="11846" xr:uid="{00000000-0005-0000-0000-0000C6300000}"/>
    <cellStyle name="Normal 2 2 4 5 3 3 2 2" xfId="28142" xr:uid="{00000000-0005-0000-0000-0000C7300000}"/>
    <cellStyle name="Normal 2 2 4 5 3 3 3" xfId="19996" xr:uid="{00000000-0005-0000-0000-0000C8300000}"/>
    <cellStyle name="Normal 2 2 4 5 3 4" xfId="6289" xr:uid="{00000000-0005-0000-0000-0000C9300000}"/>
    <cellStyle name="Normal 2 2 4 5 3 4 2" xfId="14435" xr:uid="{00000000-0005-0000-0000-0000CA300000}"/>
    <cellStyle name="Normal 2 2 4 5 3 4 2 2" xfId="30731" xr:uid="{00000000-0005-0000-0000-0000CB300000}"/>
    <cellStyle name="Normal 2 2 4 5 3 4 3" xfId="22585" xr:uid="{00000000-0005-0000-0000-0000CC300000}"/>
    <cellStyle name="Normal 2 2 4 5 3 5" xfId="9136" xr:uid="{00000000-0005-0000-0000-0000CD300000}"/>
    <cellStyle name="Normal 2 2 4 5 3 5 2" xfId="25432" xr:uid="{00000000-0005-0000-0000-0000CE300000}"/>
    <cellStyle name="Normal 2 2 4 5 3 6" xfId="17286" xr:uid="{00000000-0005-0000-0000-0000CF300000}"/>
    <cellStyle name="Normal 2 2 4 5 4" xfId="1695" xr:uid="{00000000-0005-0000-0000-0000D0300000}"/>
    <cellStyle name="Normal 2 2 4 5 4 2" xfId="4309" xr:uid="{00000000-0005-0000-0000-0000D1300000}"/>
    <cellStyle name="Normal 2 2 4 5 4 2 2" xfId="12455" xr:uid="{00000000-0005-0000-0000-0000D2300000}"/>
    <cellStyle name="Normal 2 2 4 5 4 2 2 2" xfId="28751" xr:uid="{00000000-0005-0000-0000-0000D3300000}"/>
    <cellStyle name="Normal 2 2 4 5 4 2 3" xfId="20605" xr:uid="{00000000-0005-0000-0000-0000D4300000}"/>
    <cellStyle name="Normal 2 2 4 5 4 3" xfId="6994" xr:uid="{00000000-0005-0000-0000-0000D5300000}"/>
    <cellStyle name="Normal 2 2 4 5 4 3 2" xfId="15140" xr:uid="{00000000-0005-0000-0000-0000D6300000}"/>
    <cellStyle name="Normal 2 2 4 5 4 3 2 2" xfId="31436" xr:uid="{00000000-0005-0000-0000-0000D7300000}"/>
    <cellStyle name="Normal 2 2 4 5 4 3 3" xfId="23290" xr:uid="{00000000-0005-0000-0000-0000D8300000}"/>
    <cellStyle name="Normal 2 2 4 5 4 4" xfId="9841" xr:uid="{00000000-0005-0000-0000-0000D9300000}"/>
    <cellStyle name="Normal 2 2 4 5 4 4 2" xfId="26137" xr:uid="{00000000-0005-0000-0000-0000DA300000}"/>
    <cellStyle name="Normal 2 2 4 5 4 5" xfId="17991" xr:uid="{00000000-0005-0000-0000-0000DB300000}"/>
    <cellStyle name="Normal 2 2 4 5 5" xfId="3091" xr:uid="{00000000-0005-0000-0000-0000DC300000}"/>
    <cellStyle name="Normal 2 2 4 5 5 2" xfId="11237" xr:uid="{00000000-0005-0000-0000-0000DD300000}"/>
    <cellStyle name="Normal 2 2 4 5 5 2 2" xfId="27533" xr:uid="{00000000-0005-0000-0000-0000DE300000}"/>
    <cellStyle name="Normal 2 2 4 5 5 3" xfId="19387" xr:uid="{00000000-0005-0000-0000-0000DF300000}"/>
    <cellStyle name="Normal 2 2 4 5 6" xfId="5584" xr:uid="{00000000-0005-0000-0000-0000E0300000}"/>
    <cellStyle name="Normal 2 2 4 5 6 2" xfId="13730" xr:uid="{00000000-0005-0000-0000-0000E1300000}"/>
    <cellStyle name="Normal 2 2 4 5 6 2 2" xfId="30026" xr:uid="{00000000-0005-0000-0000-0000E2300000}"/>
    <cellStyle name="Normal 2 2 4 5 6 3" xfId="21880" xr:uid="{00000000-0005-0000-0000-0000E3300000}"/>
    <cellStyle name="Normal 2 2 4 5 7" xfId="8431" xr:uid="{00000000-0005-0000-0000-0000E4300000}"/>
    <cellStyle name="Normal 2 2 4 5 7 2" xfId="24727" xr:uid="{00000000-0005-0000-0000-0000E5300000}"/>
    <cellStyle name="Normal 2 2 4 5 8" xfId="16581" xr:uid="{00000000-0005-0000-0000-0000E6300000}"/>
    <cellStyle name="Normal 2 2 4 6" xfId="374" xr:uid="{00000000-0005-0000-0000-0000E7300000}"/>
    <cellStyle name="Normal 2 2 4 6 2" xfId="1080" xr:uid="{00000000-0005-0000-0000-0000E8300000}"/>
    <cellStyle name="Normal 2 2 4 6 2 2" xfId="2490" xr:uid="{00000000-0005-0000-0000-0000E9300000}"/>
    <cellStyle name="Normal 2 2 4 6 2 2 2" xfId="4992" xr:uid="{00000000-0005-0000-0000-0000EA300000}"/>
    <cellStyle name="Normal 2 2 4 6 2 2 2 2" xfId="13138" xr:uid="{00000000-0005-0000-0000-0000EB300000}"/>
    <cellStyle name="Normal 2 2 4 6 2 2 2 2 2" xfId="29434" xr:uid="{00000000-0005-0000-0000-0000EC300000}"/>
    <cellStyle name="Normal 2 2 4 6 2 2 2 3" xfId="21288" xr:uid="{00000000-0005-0000-0000-0000ED300000}"/>
    <cellStyle name="Normal 2 2 4 6 2 2 3" xfId="7789" xr:uid="{00000000-0005-0000-0000-0000EE300000}"/>
    <cellStyle name="Normal 2 2 4 6 2 2 3 2" xfId="15935" xr:uid="{00000000-0005-0000-0000-0000EF300000}"/>
    <cellStyle name="Normal 2 2 4 6 2 2 3 2 2" xfId="32231" xr:uid="{00000000-0005-0000-0000-0000F0300000}"/>
    <cellStyle name="Normal 2 2 4 6 2 2 3 3" xfId="24085" xr:uid="{00000000-0005-0000-0000-0000F1300000}"/>
    <cellStyle name="Normal 2 2 4 6 2 2 4" xfId="10636" xr:uid="{00000000-0005-0000-0000-0000F2300000}"/>
    <cellStyle name="Normal 2 2 4 6 2 2 4 2" xfId="26932" xr:uid="{00000000-0005-0000-0000-0000F3300000}"/>
    <cellStyle name="Normal 2 2 4 6 2 2 5" xfId="18786" xr:uid="{00000000-0005-0000-0000-0000F4300000}"/>
    <cellStyle name="Normal 2 2 4 6 2 3" xfId="3774" xr:uid="{00000000-0005-0000-0000-0000F5300000}"/>
    <cellStyle name="Normal 2 2 4 6 2 3 2" xfId="11920" xr:uid="{00000000-0005-0000-0000-0000F6300000}"/>
    <cellStyle name="Normal 2 2 4 6 2 3 2 2" xfId="28216" xr:uid="{00000000-0005-0000-0000-0000F7300000}"/>
    <cellStyle name="Normal 2 2 4 6 2 3 3" xfId="20070" xr:uid="{00000000-0005-0000-0000-0000F8300000}"/>
    <cellStyle name="Normal 2 2 4 6 2 4" xfId="6379" xr:uid="{00000000-0005-0000-0000-0000F9300000}"/>
    <cellStyle name="Normal 2 2 4 6 2 4 2" xfId="14525" xr:uid="{00000000-0005-0000-0000-0000FA300000}"/>
    <cellStyle name="Normal 2 2 4 6 2 4 2 2" xfId="30821" xr:uid="{00000000-0005-0000-0000-0000FB300000}"/>
    <cellStyle name="Normal 2 2 4 6 2 4 3" xfId="22675" xr:uid="{00000000-0005-0000-0000-0000FC300000}"/>
    <cellStyle name="Normal 2 2 4 6 2 5" xfId="9226" xr:uid="{00000000-0005-0000-0000-0000FD300000}"/>
    <cellStyle name="Normal 2 2 4 6 2 5 2" xfId="25522" xr:uid="{00000000-0005-0000-0000-0000FE300000}"/>
    <cellStyle name="Normal 2 2 4 6 2 6" xfId="17376" xr:uid="{00000000-0005-0000-0000-0000FF300000}"/>
    <cellStyle name="Normal 2 2 4 6 3" xfId="1785" xr:uid="{00000000-0005-0000-0000-000000310000}"/>
    <cellStyle name="Normal 2 2 4 6 3 2" xfId="4383" xr:uid="{00000000-0005-0000-0000-000001310000}"/>
    <cellStyle name="Normal 2 2 4 6 3 2 2" xfId="12529" xr:uid="{00000000-0005-0000-0000-000002310000}"/>
    <cellStyle name="Normal 2 2 4 6 3 2 2 2" xfId="28825" xr:uid="{00000000-0005-0000-0000-000003310000}"/>
    <cellStyle name="Normal 2 2 4 6 3 2 3" xfId="20679" xr:uid="{00000000-0005-0000-0000-000004310000}"/>
    <cellStyle name="Normal 2 2 4 6 3 3" xfId="7084" xr:uid="{00000000-0005-0000-0000-000005310000}"/>
    <cellStyle name="Normal 2 2 4 6 3 3 2" xfId="15230" xr:uid="{00000000-0005-0000-0000-000006310000}"/>
    <cellStyle name="Normal 2 2 4 6 3 3 2 2" xfId="31526" xr:uid="{00000000-0005-0000-0000-000007310000}"/>
    <cellStyle name="Normal 2 2 4 6 3 3 3" xfId="23380" xr:uid="{00000000-0005-0000-0000-000008310000}"/>
    <cellStyle name="Normal 2 2 4 6 3 4" xfId="9931" xr:uid="{00000000-0005-0000-0000-000009310000}"/>
    <cellStyle name="Normal 2 2 4 6 3 4 2" xfId="26227" xr:uid="{00000000-0005-0000-0000-00000A310000}"/>
    <cellStyle name="Normal 2 2 4 6 3 5" xfId="18081" xr:uid="{00000000-0005-0000-0000-00000B310000}"/>
    <cellStyle name="Normal 2 2 4 6 4" xfId="3165" xr:uid="{00000000-0005-0000-0000-00000C310000}"/>
    <cellStyle name="Normal 2 2 4 6 4 2" xfId="11311" xr:uid="{00000000-0005-0000-0000-00000D310000}"/>
    <cellStyle name="Normal 2 2 4 6 4 2 2" xfId="27607" xr:uid="{00000000-0005-0000-0000-00000E310000}"/>
    <cellStyle name="Normal 2 2 4 6 4 3" xfId="19461" xr:uid="{00000000-0005-0000-0000-00000F310000}"/>
    <cellStyle name="Normal 2 2 4 6 5" xfId="5674" xr:uid="{00000000-0005-0000-0000-000010310000}"/>
    <cellStyle name="Normal 2 2 4 6 5 2" xfId="13820" xr:uid="{00000000-0005-0000-0000-000011310000}"/>
    <cellStyle name="Normal 2 2 4 6 5 2 2" xfId="30116" xr:uid="{00000000-0005-0000-0000-000012310000}"/>
    <cellStyle name="Normal 2 2 4 6 5 3" xfId="21970" xr:uid="{00000000-0005-0000-0000-000013310000}"/>
    <cellStyle name="Normal 2 2 4 6 6" xfId="8521" xr:uid="{00000000-0005-0000-0000-000014310000}"/>
    <cellStyle name="Normal 2 2 4 6 6 2" xfId="24817" xr:uid="{00000000-0005-0000-0000-000015310000}"/>
    <cellStyle name="Normal 2 2 4 6 7" xfId="16671" xr:uid="{00000000-0005-0000-0000-000016310000}"/>
    <cellStyle name="Normal 2 2 4 7" xfId="736" xr:uid="{00000000-0005-0000-0000-000017310000}"/>
    <cellStyle name="Normal 2 2 4 7 2" xfId="2146" xr:uid="{00000000-0005-0000-0000-000018310000}"/>
    <cellStyle name="Normal 2 2 4 7 2 2" xfId="4696" xr:uid="{00000000-0005-0000-0000-000019310000}"/>
    <cellStyle name="Normal 2 2 4 7 2 2 2" xfId="12842" xr:uid="{00000000-0005-0000-0000-00001A310000}"/>
    <cellStyle name="Normal 2 2 4 7 2 2 2 2" xfId="29138" xr:uid="{00000000-0005-0000-0000-00001B310000}"/>
    <cellStyle name="Normal 2 2 4 7 2 2 3" xfId="20992" xr:uid="{00000000-0005-0000-0000-00001C310000}"/>
    <cellStyle name="Normal 2 2 4 7 2 3" xfId="7445" xr:uid="{00000000-0005-0000-0000-00001D310000}"/>
    <cellStyle name="Normal 2 2 4 7 2 3 2" xfId="15591" xr:uid="{00000000-0005-0000-0000-00001E310000}"/>
    <cellStyle name="Normal 2 2 4 7 2 3 2 2" xfId="31887" xr:uid="{00000000-0005-0000-0000-00001F310000}"/>
    <cellStyle name="Normal 2 2 4 7 2 3 3" xfId="23741" xr:uid="{00000000-0005-0000-0000-000020310000}"/>
    <cellStyle name="Normal 2 2 4 7 2 4" xfId="10292" xr:uid="{00000000-0005-0000-0000-000021310000}"/>
    <cellStyle name="Normal 2 2 4 7 2 4 2" xfId="26588" xr:uid="{00000000-0005-0000-0000-000022310000}"/>
    <cellStyle name="Normal 2 2 4 7 2 5" xfId="18442" xr:uid="{00000000-0005-0000-0000-000023310000}"/>
    <cellStyle name="Normal 2 2 4 7 3" xfId="3478" xr:uid="{00000000-0005-0000-0000-000024310000}"/>
    <cellStyle name="Normal 2 2 4 7 3 2" xfId="11624" xr:uid="{00000000-0005-0000-0000-000025310000}"/>
    <cellStyle name="Normal 2 2 4 7 3 2 2" xfId="27920" xr:uid="{00000000-0005-0000-0000-000026310000}"/>
    <cellStyle name="Normal 2 2 4 7 3 3" xfId="19774" xr:uid="{00000000-0005-0000-0000-000027310000}"/>
    <cellStyle name="Normal 2 2 4 7 4" xfId="6035" xr:uid="{00000000-0005-0000-0000-000028310000}"/>
    <cellStyle name="Normal 2 2 4 7 4 2" xfId="14181" xr:uid="{00000000-0005-0000-0000-000029310000}"/>
    <cellStyle name="Normal 2 2 4 7 4 2 2" xfId="30477" xr:uid="{00000000-0005-0000-0000-00002A310000}"/>
    <cellStyle name="Normal 2 2 4 7 4 3" xfId="22331" xr:uid="{00000000-0005-0000-0000-00002B310000}"/>
    <cellStyle name="Normal 2 2 4 7 5" xfId="8882" xr:uid="{00000000-0005-0000-0000-00002C310000}"/>
    <cellStyle name="Normal 2 2 4 7 5 2" xfId="25178" xr:uid="{00000000-0005-0000-0000-00002D310000}"/>
    <cellStyle name="Normal 2 2 4 7 6" xfId="17032" xr:uid="{00000000-0005-0000-0000-00002E310000}"/>
    <cellStyle name="Normal 2 2 4 8" xfId="1441" xr:uid="{00000000-0005-0000-0000-00002F310000}"/>
    <cellStyle name="Normal 2 2 4 8 2" xfId="4087" xr:uid="{00000000-0005-0000-0000-000030310000}"/>
    <cellStyle name="Normal 2 2 4 8 2 2" xfId="12233" xr:uid="{00000000-0005-0000-0000-000031310000}"/>
    <cellStyle name="Normal 2 2 4 8 2 2 2" xfId="28529" xr:uid="{00000000-0005-0000-0000-000032310000}"/>
    <cellStyle name="Normal 2 2 4 8 2 3" xfId="20383" xr:uid="{00000000-0005-0000-0000-000033310000}"/>
    <cellStyle name="Normal 2 2 4 8 3" xfId="6740" xr:uid="{00000000-0005-0000-0000-000034310000}"/>
    <cellStyle name="Normal 2 2 4 8 3 2" xfId="14886" xr:uid="{00000000-0005-0000-0000-000035310000}"/>
    <cellStyle name="Normal 2 2 4 8 3 2 2" xfId="31182" xr:uid="{00000000-0005-0000-0000-000036310000}"/>
    <cellStyle name="Normal 2 2 4 8 3 3" xfId="23036" xr:uid="{00000000-0005-0000-0000-000037310000}"/>
    <cellStyle name="Normal 2 2 4 8 4" xfId="9587" xr:uid="{00000000-0005-0000-0000-000038310000}"/>
    <cellStyle name="Normal 2 2 4 8 4 2" xfId="25883" xr:uid="{00000000-0005-0000-0000-000039310000}"/>
    <cellStyle name="Normal 2 2 4 8 5" xfId="17737" xr:uid="{00000000-0005-0000-0000-00003A310000}"/>
    <cellStyle name="Normal 2 2 4 9" xfId="2869" xr:uid="{00000000-0005-0000-0000-00003B310000}"/>
    <cellStyle name="Normal 2 2 4 9 2" xfId="11015" xr:uid="{00000000-0005-0000-0000-00003C310000}"/>
    <cellStyle name="Normal 2 2 4 9 2 2" xfId="27311" xr:uid="{00000000-0005-0000-0000-00003D310000}"/>
    <cellStyle name="Normal 2 2 4 9 3" xfId="19165" xr:uid="{00000000-0005-0000-0000-00003E310000}"/>
    <cellStyle name="Normal 2 2 5" xfId="52" xr:uid="{00000000-0005-0000-0000-00003F310000}"/>
    <cellStyle name="Normal 2 2 5 10" xfId="8199" xr:uid="{00000000-0005-0000-0000-000040310000}"/>
    <cellStyle name="Normal 2 2 5 10 2" xfId="24495" xr:uid="{00000000-0005-0000-0000-000041310000}"/>
    <cellStyle name="Normal 2 2 5 11" xfId="16349" xr:uid="{00000000-0005-0000-0000-000042310000}"/>
    <cellStyle name="Normal 2 2 5 2" xfId="142" xr:uid="{00000000-0005-0000-0000-000043310000}"/>
    <cellStyle name="Normal 2 2 5 2 2" xfId="486" xr:uid="{00000000-0005-0000-0000-000044310000}"/>
    <cellStyle name="Normal 2 2 5 2 2 2" xfId="1192" xr:uid="{00000000-0005-0000-0000-000045310000}"/>
    <cellStyle name="Normal 2 2 5 2 2 2 2" xfId="2602" xr:uid="{00000000-0005-0000-0000-000046310000}"/>
    <cellStyle name="Normal 2 2 5 2 2 2 2 2" xfId="5084" xr:uid="{00000000-0005-0000-0000-000047310000}"/>
    <cellStyle name="Normal 2 2 5 2 2 2 2 2 2" xfId="13230" xr:uid="{00000000-0005-0000-0000-000048310000}"/>
    <cellStyle name="Normal 2 2 5 2 2 2 2 2 2 2" xfId="29526" xr:uid="{00000000-0005-0000-0000-000049310000}"/>
    <cellStyle name="Normal 2 2 5 2 2 2 2 2 3" xfId="21380" xr:uid="{00000000-0005-0000-0000-00004A310000}"/>
    <cellStyle name="Normal 2 2 5 2 2 2 2 3" xfId="7901" xr:uid="{00000000-0005-0000-0000-00004B310000}"/>
    <cellStyle name="Normal 2 2 5 2 2 2 2 3 2" xfId="16047" xr:uid="{00000000-0005-0000-0000-00004C310000}"/>
    <cellStyle name="Normal 2 2 5 2 2 2 2 3 2 2" xfId="32343" xr:uid="{00000000-0005-0000-0000-00004D310000}"/>
    <cellStyle name="Normal 2 2 5 2 2 2 2 3 3" xfId="24197" xr:uid="{00000000-0005-0000-0000-00004E310000}"/>
    <cellStyle name="Normal 2 2 5 2 2 2 2 4" xfId="10748" xr:uid="{00000000-0005-0000-0000-00004F310000}"/>
    <cellStyle name="Normal 2 2 5 2 2 2 2 4 2" xfId="27044" xr:uid="{00000000-0005-0000-0000-000050310000}"/>
    <cellStyle name="Normal 2 2 5 2 2 2 2 5" xfId="18898" xr:uid="{00000000-0005-0000-0000-000051310000}"/>
    <cellStyle name="Normal 2 2 5 2 2 2 3" xfId="3866" xr:uid="{00000000-0005-0000-0000-000052310000}"/>
    <cellStyle name="Normal 2 2 5 2 2 2 3 2" xfId="12012" xr:uid="{00000000-0005-0000-0000-000053310000}"/>
    <cellStyle name="Normal 2 2 5 2 2 2 3 2 2" xfId="28308" xr:uid="{00000000-0005-0000-0000-000054310000}"/>
    <cellStyle name="Normal 2 2 5 2 2 2 3 3" xfId="20162" xr:uid="{00000000-0005-0000-0000-000055310000}"/>
    <cellStyle name="Normal 2 2 5 2 2 2 4" xfId="6491" xr:uid="{00000000-0005-0000-0000-000056310000}"/>
    <cellStyle name="Normal 2 2 5 2 2 2 4 2" xfId="14637" xr:uid="{00000000-0005-0000-0000-000057310000}"/>
    <cellStyle name="Normal 2 2 5 2 2 2 4 2 2" xfId="30933" xr:uid="{00000000-0005-0000-0000-000058310000}"/>
    <cellStyle name="Normal 2 2 5 2 2 2 4 3" xfId="22787" xr:uid="{00000000-0005-0000-0000-000059310000}"/>
    <cellStyle name="Normal 2 2 5 2 2 2 5" xfId="9338" xr:uid="{00000000-0005-0000-0000-00005A310000}"/>
    <cellStyle name="Normal 2 2 5 2 2 2 5 2" xfId="25634" xr:uid="{00000000-0005-0000-0000-00005B310000}"/>
    <cellStyle name="Normal 2 2 5 2 2 2 6" xfId="17488" xr:uid="{00000000-0005-0000-0000-00005C310000}"/>
    <cellStyle name="Normal 2 2 5 2 2 3" xfId="1897" xr:uid="{00000000-0005-0000-0000-00005D310000}"/>
    <cellStyle name="Normal 2 2 5 2 2 3 2" xfId="4475" xr:uid="{00000000-0005-0000-0000-00005E310000}"/>
    <cellStyle name="Normal 2 2 5 2 2 3 2 2" xfId="12621" xr:uid="{00000000-0005-0000-0000-00005F310000}"/>
    <cellStyle name="Normal 2 2 5 2 2 3 2 2 2" xfId="28917" xr:uid="{00000000-0005-0000-0000-000060310000}"/>
    <cellStyle name="Normal 2 2 5 2 2 3 2 3" xfId="20771" xr:uid="{00000000-0005-0000-0000-000061310000}"/>
    <cellStyle name="Normal 2 2 5 2 2 3 3" xfId="7196" xr:uid="{00000000-0005-0000-0000-000062310000}"/>
    <cellStyle name="Normal 2 2 5 2 2 3 3 2" xfId="15342" xr:uid="{00000000-0005-0000-0000-000063310000}"/>
    <cellStyle name="Normal 2 2 5 2 2 3 3 2 2" xfId="31638" xr:uid="{00000000-0005-0000-0000-000064310000}"/>
    <cellStyle name="Normal 2 2 5 2 2 3 3 3" xfId="23492" xr:uid="{00000000-0005-0000-0000-000065310000}"/>
    <cellStyle name="Normal 2 2 5 2 2 3 4" xfId="10043" xr:uid="{00000000-0005-0000-0000-000066310000}"/>
    <cellStyle name="Normal 2 2 5 2 2 3 4 2" xfId="26339" xr:uid="{00000000-0005-0000-0000-000067310000}"/>
    <cellStyle name="Normal 2 2 5 2 2 3 5" xfId="18193" xr:uid="{00000000-0005-0000-0000-000068310000}"/>
    <cellStyle name="Normal 2 2 5 2 2 4" xfId="3257" xr:uid="{00000000-0005-0000-0000-000069310000}"/>
    <cellStyle name="Normal 2 2 5 2 2 4 2" xfId="11403" xr:uid="{00000000-0005-0000-0000-00006A310000}"/>
    <cellStyle name="Normal 2 2 5 2 2 4 2 2" xfId="27699" xr:uid="{00000000-0005-0000-0000-00006B310000}"/>
    <cellStyle name="Normal 2 2 5 2 2 4 3" xfId="19553" xr:uid="{00000000-0005-0000-0000-00006C310000}"/>
    <cellStyle name="Normal 2 2 5 2 2 5" xfId="5786" xr:uid="{00000000-0005-0000-0000-00006D310000}"/>
    <cellStyle name="Normal 2 2 5 2 2 5 2" xfId="13932" xr:uid="{00000000-0005-0000-0000-00006E310000}"/>
    <cellStyle name="Normal 2 2 5 2 2 5 2 2" xfId="30228" xr:uid="{00000000-0005-0000-0000-00006F310000}"/>
    <cellStyle name="Normal 2 2 5 2 2 5 3" xfId="22082" xr:uid="{00000000-0005-0000-0000-000070310000}"/>
    <cellStyle name="Normal 2 2 5 2 2 6" xfId="8633" xr:uid="{00000000-0005-0000-0000-000071310000}"/>
    <cellStyle name="Normal 2 2 5 2 2 6 2" xfId="24929" xr:uid="{00000000-0005-0000-0000-000072310000}"/>
    <cellStyle name="Normal 2 2 5 2 2 7" xfId="16783" xr:uid="{00000000-0005-0000-0000-000073310000}"/>
    <cellStyle name="Normal 2 2 5 2 3" xfId="848" xr:uid="{00000000-0005-0000-0000-000074310000}"/>
    <cellStyle name="Normal 2 2 5 2 3 2" xfId="2258" xr:uid="{00000000-0005-0000-0000-000075310000}"/>
    <cellStyle name="Normal 2 2 5 2 3 2 2" xfId="4788" xr:uid="{00000000-0005-0000-0000-000076310000}"/>
    <cellStyle name="Normal 2 2 5 2 3 2 2 2" xfId="12934" xr:uid="{00000000-0005-0000-0000-000077310000}"/>
    <cellStyle name="Normal 2 2 5 2 3 2 2 2 2" xfId="29230" xr:uid="{00000000-0005-0000-0000-000078310000}"/>
    <cellStyle name="Normal 2 2 5 2 3 2 2 3" xfId="21084" xr:uid="{00000000-0005-0000-0000-000079310000}"/>
    <cellStyle name="Normal 2 2 5 2 3 2 3" xfId="7557" xr:uid="{00000000-0005-0000-0000-00007A310000}"/>
    <cellStyle name="Normal 2 2 5 2 3 2 3 2" xfId="15703" xr:uid="{00000000-0005-0000-0000-00007B310000}"/>
    <cellStyle name="Normal 2 2 5 2 3 2 3 2 2" xfId="31999" xr:uid="{00000000-0005-0000-0000-00007C310000}"/>
    <cellStyle name="Normal 2 2 5 2 3 2 3 3" xfId="23853" xr:uid="{00000000-0005-0000-0000-00007D310000}"/>
    <cellStyle name="Normal 2 2 5 2 3 2 4" xfId="10404" xr:uid="{00000000-0005-0000-0000-00007E310000}"/>
    <cellStyle name="Normal 2 2 5 2 3 2 4 2" xfId="26700" xr:uid="{00000000-0005-0000-0000-00007F310000}"/>
    <cellStyle name="Normal 2 2 5 2 3 2 5" xfId="18554" xr:uid="{00000000-0005-0000-0000-000080310000}"/>
    <cellStyle name="Normal 2 2 5 2 3 3" xfId="3570" xr:uid="{00000000-0005-0000-0000-000081310000}"/>
    <cellStyle name="Normal 2 2 5 2 3 3 2" xfId="11716" xr:uid="{00000000-0005-0000-0000-000082310000}"/>
    <cellStyle name="Normal 2 2 5 2 3 3 2 2" xfId="28012" xr:uid="{00000000-0005-0000-0000-000083310000}"/>
    <cellStyle name="Normal 2 2 5 2 3 3 3" xfId="19866" xr:uid="{00000000-0005-0000-0000-000084310000}"/>
    <cellStyle name="Normal 2 2 5 2 3 4" xfId="6147" xr:uid="{00000000-0005-0000-0000-000085310000}"/>
    <cellStyle name="Normal 2 2 5 2 3 4 2" xfId="14293" xr:uid="{00000000-0005-0000-0000-000086310000}"/>
    <cellStyle name="Normal 2 2 5 2 3 4 2 2" xfId="30589" xr:uid="{00000000-0005-0000-0000-000087310000}"/>
    <cellStyle name="Normal 2 2 5 2 3 4 3" xfId="22443" xr:uid="{00000000-0005-0000-0000-000088310000}"/>
    <cellStyle name="Normal 2 2 5 2 3 5" xfId="8994" xr:uid="{00000000-0005-0000-0000-000089310000}"/>
    <cellStyle name="Normal 2 2 5 2 3 5 2" xfId="25290" xr:uid="{00000000-0005-0000-0000-00008A310000}"/>
    <cellStyle name="Normal 2 2 5 2 3 6" xfId="17144" xr:uid="{00000000-0005-0000-0000-00008B310000}"/>
    <cellStyle name="Normal 2 2 5 2 4" xfId="1553" xr:uid="{00000000-0005-0000-0000-00008C310000}"/>
    <cellStyle name="Normal 2 2 5 2 4 2" xfId="4179" xr:uid="{00000000-0005-0000-0000-00008D310000}"/>
    <cellStyle name="Normal 2 2 5 2 4 2 2" xfId="12325" xr:uid="{00000000-0005-0000-0000-00008E310000}"/>
    <cellStyle name="Normal 2 2 5 2 4 2 2 2" xfId="28621" xr:uid="{00000000-0005-0000-0000-00008F310000}"/>
    <cellStyle name="Normal 2 2 5 2 4 2 3" xfId="20475" xr:uid="{00000000-0005-0000-0000-000090310000}"/>
    <cellStyle name="Normal 2 2 5 2 4 3" xfId="6852" xr:uid="{00000000-0005-0000-0000-000091310000}"/>
    <cellStyle name="Normal 2 2 5 2 4 3 2" xfId="14998" xr:uid="{00000000-0005-0000-0000-000092310000}"/>
    <cellStyle name="Normal 2 2 5 2 4 3 2 2" xfId="31294" xr:uid="{00000000-0005-0000-0000-000093310000}"/>
    <cellStyle name="Normal 2 2 5 2 4 3 3" xfId="23148" xr:uid="{00000000-0005-0000-0000-000094310000}"/>
    <cellStyle name="Normal 2 2 5 2 4 4" xfId="9699" xr:uid="{00000000-0005-0000-0000-000095310000}"/>
    <cellStyle name="Normal 2 2 5 2 4 4 2" xfId="25995" xr:uid="{00000000-0005-0000-0000-000096310000}"/>
    <cellStyle name="Normal 2 2 5 2 4 5" xfId="17849" xr:uid="{00000000-0005-0000-0000-000097310000}"/>
    <cellStyle name="Normal 2 2 5 2 5" xfId="2961" xr:uid="{00000000-0005-0000-0000-000098310000}"/>
    <cellStyle name="Normal 2 2 5 2 5 2" xfId="11107" xr:uid="{00000000-0005-0000-0000-000099310000}"/>
    <cellStyle name="Normal 2 2 5 2 5 2 2" xfId="27403" xr:uid="{00000000-0005-0000-0000-00009A310000}"/>
    <cellStyle name="Normal 2 2 5 2 5 3" xfId="19257" xr:uid="{00000000-0005-0000-0000-00009B310000}"/>
    <cellStyle name="Normal 2 2 5 2 6" xfId="5442" xr:uid="{00000000-0005-0000-0000-00009C310000}"/>
    <cellStyle name="Normal 2 2 5 2 6 2" xfId="13588" xr:uid="{00000000-0005-0000-0000-00009D310000}"/>
    <cellStyle name="Normal 2 2 5 2 6 2 2" xfId="29884" xr:uid="{00000000-0005-0000-0000-00009E310000}"/>
    <cellStyle name="Normal 2 2 5 2 6 3" xfId="21738" xr:uid="{00000000-0005-0000-0000-00009F310000}"/>
    <cellStyle name="Normal 2 2 5 2 7" xfId="8289" xr:uid="{00000000-0005-0000-0000-0000A0310000}"/>
    <cellStyle name="Normal 2 2 5 2 7 2" xfId="24585" xr:uid="{00000000-0005-0000-0000-0000A1310000}"/>
    <cellStyle name="Normal 2 2 5 2 8" xfId="16439" xr:uid="{00000000-0005-0000-0000-0000A2310000}"/>
    <cellStyle name="Normal 2 2 5 3" xfId="224" xr:uid="{00000000-0005-0000-0000-0000A3310000}"/>
    <cellStyle name="Normal 2 2 5 3 2" xfId="568" xr:uid="{00000000-0005-0000-0000-0000A4310000}"/>
    <cellStyle name="Normal 2 2 5 3 2 2" xfId="1274" xr:uid="{00000000-0005-0000-0000-0000A5310000}"/>
    <cellStyle name="Normal 2 2 5 3 2 2 2" xfId="2684" xr:uid="{00000000-0005-0000-0000-0000A6310000}"/>
    <cellStyle name="Normal 2 2 5 3 2 2 2 2" xfId="5158" xr:uid="{00000000-0005-0000-0000-0000A7310000}"/>
    <cellStyle name="Normal 2 2 5 3 2 2 2 2 2" xfId="13304" xr:uid="{00000000-0005-0000-0000-0000A8310000}"/>
    <cellStyle name="Normal 2 2 5 3 2 2 2 2 2 2" xfId="29600" xr:uid="{00000000-0005-0000-0000-0000A9310000}"/>
    <cellStyle name="Normal 2 2 5 3 2 2 2 2 3" xfId="21454" xr:uid="{00000000-0005-0000-0000-0000AA310000}"/>
    <cellStyle name="Normal 2 2 5 3 2 2 2 3" xfId="7983" xr:uid="{00000000-0005-0000-0000-0000AB310000}"/>
    <cellStyle name="Normal 2 2 5 3 2 2 2 3 2" xfId="16129" xr:uid="{00000000-0005-0000-0000-0000AC310000}"/>
    <cellStyle name="Normal 2 2 5 3 2 2 2 3 2 2" xfId="32425" xr:uid="{00000000-0005-0000-0000-0000AD310000}"/>
    <cellStyle name="Normal 2 2 5 3 2 2 2 3 3" xfId="24279" xr:uid="{00000000-0005-0000-0000-0000AE310000}"/>
    <cellStyle name="Normal 2 2 5 3 2 2 2 4" xfId="10830" xr:uid="{00000000-0005-0000-0000-0000AF310000}"/>
    <cellStyle name="Normal 2 2 5 3 2 2 2 4 2" xfId="27126" xr:uid="{00000000-0005-0000-0000-0000B0310000}"/>
    <cellStyle name="Normal 2 2 5 3 2 2 2 5" xfId="18980" xr:uid="{00000000-0005-0000-0000-0000B1310000}"/>
    <cellStyle name="Normal 2 2 5 3 2 2 3" xfId="3940" xr:uid="{00000000-0005-0000-0000-0000B2310000}"/>
    <cellStyle name="Normal 2 2 5 3 2 2 3 2" xfId="12086" xr:uid="{00000000-0005-0000-0000-0000B3310000}"/>
    <cellStyle name="Normal 2 2 5 3 2 2 3 2 2" xfId="28382" xr:uid="{00000000-0005-0000-0000-0000B4310000}"/>
    <cellStyle name="Normal 2 2 5 3 2 2 3 3" xfId="20236" xr:uid="{00000000-0005-0000-0000-0000B5310000}"/>
    <cellStyle name="Normal 2 2 5 3 2 2 4" xfId="6573" xr:uid="{00000000-0005-0000-0000-0000B6310000}"/>
    <cellStyle name="Normal 2 2 5 3 2 2 4 2" xfId="14719" xr:uid="{00000000-0005-0000-0000-0000B7310000}"/>
    <cellStyle name="Normal 2 2 5 3 2 2 4 2 2" xfId="31015" xr:uid="{00000000-0005-0000-0000-0000B8310000}"/>
    <cellStyle name="Normal 2 2 5 3 2 2 4 3" xfId="22869" xr:uid="{00000000-0005-0000-0000-0000B9310000}"/>
    <cellStyle name="Normal 2 2 5 3 2 2 5" xfId="9420" xr:uid="{00000000-0005-0000-0000-0000BA310000}"/>
    <cellStyle name="Normal 2 2 5 3 2 2 5 2" xfId="25716" xr:uid="{00000000-0005-0000-0000-0000BB310000}"/>
    <cellStyle name="Normal 2 2 5 3 2 2 6" xfId="17570" xr:uid="{00000000-0005-0000-0000-0000BC310000}"/>
    <cellStyle name="Normal 2 2 5 3 2 3" xfId="1979" xr:uid="{00000000-0005-0000-0000-0000BD310000}"/>
    <cellStyle name="Normal 2 2 5 3 2 3 2" xfId="4549" xr:uid="{00000000-0005-0000-0000-0000BE310000}"/>
    <cellStyle name="Normal 2 2 5 3 2 3 2 2" xfId="12695" xr:uid="{00000000-0005-0000-0000-0000BF310000}"/>
    <cellStyle name="Normal 2 2 5 3 2 3 2 2 2" xfId="28991" xr:uid="{00000000-0005-0000-0000-0000C0310000}"/>
    <cellStyle name="Normal 2 2 5 3 2 3 2 3" xfId="20845" xr:uid="{00000000-0005-0000-0000-0000C1310000}"/>
    <cellStyle name="Normal 2 2 5 3 2 3 3" xfId="7278" xr:uid="{00000000-0005-0000-0000-0000C2310000}"/>
    <cellStyle name="Normal 2 2 5 3 2 3 3 2" xfId="15424" xr:uid="{00000000-0005-0000-0000-0000C3310000}"/>
    <cellStyle name="Normal 2 2 5 3 2 3 3 2 2" xfId="31720" xr:uid="{00000000-0005-0000-0000-0000C4310000}"/>
    <cellStyle name="Normal 2 2 5 3 2 3 3 3" xfId="23574" xr:uid="{00000000-0005-0000-0000-0000C5310000}"/>
    <cellStyle name="Normal 2 2 5 3 2 3 4" xfId="10125" xr:uid="{00000000-0005-0000-0000-0000C6310000}"/>
    <cellStyle name="Normal 2 2 5 3 2 3 4 2" xfId="26421" xr:uid="{00000000-0005-0000-0000-0000C7310000}"/>
    <cellStyle name="Normal 2 2 5 3 2 3 5" xfId="18275" xr:uid="{00000000-0005-0000-0000-0000C8310000}"/>
    <cellStyle name="Normal 2 2 5 3 2 4" xfId="3331" xr:uid="{00000000-0005-0000-0000-0000C9310000}"/>
    <cellStyle name="Normal 2 2 5 3 2 4 2" xfId="11477" xr:uid="{00000000-0005-0000-0000-0000CA310000}"/>
    <cellStyle name="Normal 2 2 5 3 2 4 2 2" xfId="27773" xr:uid="{00000000-0005-0000-0000-0000CB310000}"/>
    <cellStyle name="Normal 2 2 5 3 2 4 3" xfId="19627" xr:uid="{00000000-0005-0000-0000-0000CC310000}"/>
    <cellStyle name="Normal 2 2 5 3 2 5" xfId="5868" xr:uid="{00000000-0005-0000-0000-0000CD310000}"/>
    <cellStyle name="Normal 2 2 5 3 2 5 2" xfId="14014" xr:uid="{00000000-0005-0000-0000-0000CE310000}"/>
    <cellStyle name="Normal 2 2 5 3 2 5 2 2" xfId="30310" xr:uid="{00000000-0005-0000-0000-0000CF310000}"/>
    <cellStyle name="Normal 2 2 5 3 2 5 3" xfId="22164" xr:uid="{00000000-0005-0000-0000-0000D0310000}"/>
    <cellStyle name="Normal 2 2 5 3 2 6" xfId="8715" xr:uid="{00000000-0005-0000-0000-0000D1310000}"/>
    <cellStyle name="Normal 2 2 5 3 2 6 2" xfId="25011" xr:uid="{00000000-0005-0000-0000-0000D2310000}"/>
    <cellStyle name="Normal 2 2 5 3 2 7" xfId="16865" xr:uid="{00000000-0005-0000-0000-0000D3310000}"/>
    <cellStyle name="Normal 2 2 5 3 3" xfId="930" xr:uid="{00000000-0005-0000-0000-0000D4310000}"/>
    <cellStyle name="Normal 2 2 5 3 3 2" xfId="2340" xr:uid="{00000000-0005-0000-0000-0000D5310000}"/>
    <cellStyle name="Normal 2 2 5 3 3 2 2" xfId="4862" xr:uid="{00000000-0005-0000-0000-0000D6310000}"/>
    <cellStyle name="Normal 2 2 5 3 3 2 2 2" xfId="13008" xr:uid="{00000000-0005-0000-0000-0000D7310000}"/>
    <cellStyle name="Normal 2 2 5 3 3 2 2 2 2" xfId="29304" xr:uid="{00000000-0005-0000-0000-0000D8310000}"/>
    <cellStyle name="Normal 2 2 5 3 3 2 2 3" xfId="21158" xr:uid="{00000000-0005-0000-0000-0000D9310000}"/>
    <cellStyle name="Normal 2 2 5 3 3 2 3" xfId="7639" xr:uid="{00000000-0005-0000-0000-0000DA310000}"/>
    <cellStyle name="Normal 2 2 5 3 3 2 3 2" xfId="15785" xr:uid="{00000000-0005-0000-0000-0000DB310000}"/>
    <cellStyle name="Normal 2 2 5 3 3 2 3 2 2" xfId="32081" xr:uid="{00000000-0005-0000-0000-0000DC310000}"/>
    <cellStyle name="Normal 2 2 5 3 3 2 3 3" xfId="23935" xr:uid="{00000000-0005-0000-0000-0000DD310000}"/>
    <cellStyle name="Normal 2 2 5 3 3 2 4" xfId="10486" xr:uid="{00000000-0005-0000-0000-0000DE310000}"/>
    <cellStyle name="Normal 2 2 5 3 3 2 4 2" xfId="26782" xr:uid="{00000000-0005-0000-0000-0000DF310000}"/>
    <cellStyle name="Normal 2 2 5 3 3 2 5" xfId="18636" xr:uid="{00000000-0005-0000-0000-0000E0310000}"/>
    <cellStyle name="Normal 2 2 5 3 3 3" xfId="3644" xr:uid="{00000000-0005-0000-0000-0000E1310000}"/>
    <cellStyle name="Normal 2 2 5 3 3 3 2" xfId="11790" xr:uid="{00000000-0005-0000-0000-0000E2310000}"/>
    <cellStyle name="Normal 2 2 5 3 3 3 2 2" xfId="28086" xr:uid="{00000000-0005-0000-0000-0000E3310000}"/>
    <cellStyle name="Normal 2 2 5 3 3 3 3" xfId="19940" xr:uid="{00000000-0005-0000-0000-0000E4310000}"/>
    <cellStyle name="Normal 2 2 5 3 3 4" xfId="6229" xr:uid="{00000000-0005-0000-0000-0000E5310000}"/>
    <cellStyle name="Normal 2 2 5 3 3 4 2" xfId="14375" xr:uid="{00000000-0005-0000-0000-0000E6310000}"/>
    <cellStyle name="Normal 2 2 5 3 3 4 2 2" xfId="30671" xr:uid="{00000000-0005-0000-0000-0000E7310000}"/>
    <cellStyle name="Normal 2 2 5 3 3 4 3" xfId="22525" xr:uid="{00000000-0005-0000-0000-0000E8310000}"/>
    <cellStyle name="Normal 2 2 5 3 3 5" xfId="9076" xr:uid="{00000000-0005-0000-0000-0000E9310000}"/>
    <cellStyle name="Normal 2 2 5 3 3 5 2" xfId="25372" xr:uid="{00000000-0005-0000-0000-0000EA310000}"/>
    <cellStyle name="Normal 2 2 5 3 3 6" xfId="17226" xr:uid="{00000000-0005-0000-0000-0000EB310000}"/>
    <cellStyle name="Normal 2 2 5 3 4" xfId="1635" xr:uid="{00000000-0005-0000-0000-0000EC310000}"/>
    <cellStyle name="Normal 2 2 5 3 4 2" xfId="4253" xr:uid="{00000000-0005-0000-0000-0000ED310000}"/>
    <cellStyle name="Normal 2 2 5 3 4 2 2" xfId="12399" xr:uid="{00000000-0005-0000-0000-0000EE310000}"/>
    <cellStyle name="Normal 2 2 5 3 4 2 2 2" xfId="28695" xr:uid="{00000000-0005-0000-0000-0000EF310000}"/>
    <cellStyle name="Normal 2 2 5 3 4 2 3" xfId="20549" xr:uid="{00000000-0005-0000-0000-0000F0310000}"/>
    <cellStyle name="Normal 2 2 5 3 4 3" xfId="6934" xr:uid="{00000000-0005-0000-0000-0000F1310000}"/>
    <cellStyle name="Normal 2 2 5 3 4 3 2" xfId="15080" xr:uid="{00000000-0005-0000-0000-0000F2310000}"/>
    <cellStyle name="Normal 2 2 5 3 4 3 2 2" xfId="31376" xr:uid="{00000000-0005-0000-0000-0000F3310000}"/>
    <cellStyle name="Normal 2 2 5 3 4 3 3" xfId="23230" xr:uid="{00000000-0005-0000-0000-0000F4310000}"/>
    <cellStyle name="Normal 2 2 5 3 4 4" xfId="9781" xr:uid="{00000000-0005-0000-0000-0000F5310000}"/>
    <cellStyle name="Normal 2 2 5 3 4 4 2" xfId="26077" xr:uid="{00000000-0005-0000-0000-0000F6310000}"/>
    <cellStyle name="Normal 2 2 5 3 4 5" xfId="17931" xr:uid="{00000000-0005-0000-0000-0000F7310000}"/>
    <cellStyle name="Normal 2 2 5 3 5" xfId="3035" xr:uid="{00000000-0005-0000-0000-0000F8310000}"/>
    <cellStyle name="Normal 2 2 5 3 5 2" xfId="11181" xr:uid="{00000000-0005-0000-0000-0000F9310000}"/>
    <cellStyle name="Normal 2 2 5 3 5 2 2" xfId="27477" xr:uid="{00000000-0005-0000-0000-0000FA310000}"/>
    <cellStyle name="Normal 2 2 5 3 5 3" xfId="19331" xr:uid="{00000000-0005-0000-0000-0000FB310000}"/>
    <cellStyle name="Normal 2 2 5 3 6" xfId="5524" xr:uid="{00000000-0005-0000-0000-0000FC310000}"/>
    <cellStyle name="Normal 2 2 5 3 6 2" xfId="13670" xr:uid="{00000000-0005-0000-0000-0000FD310000}"/>
    <cellStyle name="Normal 2 2 5 3 6 2 2" xfId="29966" xr:uid="{00000000-0005-0000-0000-0000FE310000}"/>
    <cellStyle name="Normal 2 2 5 3 6 3" xfId="21820" xr:uid="{00000000-0005-0000-0000-0000FF310000}"/>
    <cellStyle name="Normal 2 2 5 3 7" xfId="8371" xr:uid="{00000000-0005-0000-0000-000000320000}"/>
    <cellStyle name="Normal 2 2 5 3 7 2" xfId="24667" xr:uid="{00000000-0005-0000-0000-000001320000}"/>
    <cellStyle name="Normal 2 2 5 3 8" xfId="16521" xr:uid="{00000000-0005-0000-0000-000002320000}"/>
    <cellStyle name="Normal 2 2 5 4" xfId="306" xr:uid="{00000000-0005-0000-0000-000003320000}"/>
    <cellStyle name="Normal 2 2 5 4 2" xfId="650" xr:uid="{00000000-0005-0000-0000-000004320000}"/>
    <cellStyle name="Normal 2 2 5 4 2 2" xfId="1356" xr:uid="{00000000-0005-0000-0000-000005320000}"/>
    <cellStyle name="Normal 2 2 5 4 2 2 2" xfId="2766" xr:uid="{00000000-0005-0000-0000-000006320000}"/>
    <cellStyle name="Normal 2 2 5 4 2 2 2 2" xfId="5232" xr:uid="{00000000-0005-0000-0000-000007320000}"/>
    <cellStyle name="Normal 2 2 5 4 2 2 2 2 2" xfId="13378" xr:uid="{00000000-0005-0000-0000-000008320000}"/>
    <cellStyle name="Normal 2 2 5 4 2 2 2 2 2 2" xfId="29674" xr:uid="{00000000-0005-0000-0000-000009320000}"/>
    <cellStyle name="Normal 2 2 5 4 2 2 2 2 3" xfId="21528" xr:uid="{00000000-0005-0000-0000-00000A320000}"/>
    <cellStyle name="Normal 2 2 5 4 2 2 2 3" xfId="8065" xr:uid="{00000000-0005-0000-0000-00000B320000}"/>
    <cellStyle name="Normal 2 2 5 4 2 2 2 3 2" xfId="16211" xr:uid="{00000000-0005-0000-0000-00000C320000}"/>
    <cellStyle name="Normal 2 2 5 4 2 2 2 3 2 2" xfId="32507" xr:uid="{00000000-0005-0000-0000-00000D320000}"/>
    <cellStyle name="Normal 2 2 5 4 2 2 2 3 3" xfId="24361" xr:uid="{00000000-0005-0000-0000-00000E320000}"/>
    <cellStyle name="Normal 2 2 5 4 2 2 2 4" xfId="10912" xr:uid="{00000000-0005-0000-0000-00000F320000}"/>
    <cellStyle name="Normal 2 2 5 4 2 2 2 4 2" xfId="27208" xr:uid="{00000000-0005-0000-0000-000010320000}"/>
    <cellStyle name="Normal 2 2 5 4 2 2 2 5" xfId="19062" xr:uid="{00000000-0005-0000-0000-000011320000}"/>
    <cellStyle name="Normal 2 2 5 4 2 2 3" xfId="4014" xr:uid="{00000000-0005-0000-0000-000012320000}"/>
    <cellStyle name="Normal 2 2 5 4 2 2 3 2" xfId="12160" xr:uid="{00000000-0005-0000-0000-000013320000}"/>
    <cellStyle name="Normal 2 2 5 4 2 2 3 2 2" xfId="28456" xr:uid="{00000000-0005-0000-0000-000014320000}"/>
    <cellStyle name="Normal 2 2 5 4 2 2 3 3" xfId="20310" xr:uid="{00000000-0005-0000-0000-000015320000}"/>
    <cellStyle name="Normal 2 2 5 4 2 2 4" xfId="6655" xr:uid="{00000000-0005-0000-0000-000016320000}"/>
    <cellStyle name="Normal 2 2 5 4 2 2 4 2" xfId="14801" xr:uid="{00000000-0005-0000-0000-000017320000}"/>
    <cellStyle name="Normal 2 2 5 4 2 2 4 2 2" xfId="31097" xr:uid="{00000000-0005-0000-0000-000018320000}"/>
    <cellStyle name="Normal 2 2 5 4 2 2 4 3" xfId="22951" xr:uid="{00000000-0005-0000-0000-000019320000}"/>
    <cellStyle name="Normal 2 2 5 4 2 2 5" xfId="9502" xr:uid="{00000000-0005-0000-0000-00001A320000}"/>
    <cellStyle name="Normal 2 2 5 4 2 2 5 2" xfId="25798" xr:uid="{00000000-0005-0000-0000-00001B320000}"/>
    <cellStyle name="Normal 2 2 5 4 2 2 6" xfId="17652" xr:uid="{00000000-0005-0000-0000-00001C320000}"/>
    <cellStyle name="Normal 2 2 5 4 2 3" xfId="2061" xr:uid="{00000000-0005-0000-0000-00001D320000}"/>
    <cellStyle name="Normal 2 2 5 4 2 3 2" xfId="4623" xr:uid="{00000000-0005-0000-0000-00001E320000}"/>
    <cellStyle name="Normal 2 2 5 4 2 3 2 2" xfId="12769" xr:uid="{00000000-0005-0000-0000-00001F320000}"/>
    <cellStyle name="Normal 2 2 5 4 2 3 2 2 2" xfId="29065" xr:uid="{00000000-0005-0000-0000-000020320000}"/>
    <cellStyle name="Normal 2 2 5 4 2 3 2 3" xfId="20919" xr:uid="{00000000-0005-0000-0000-000021320000}"/>
    <cellStyle name="Normal 2 2 5 4 2 3 3" xfId="7360" xr:uid="{00000000-0005-0000-0000-000022320000}"/>
    <cellStyle name="Normal 2 2 5 4 2 3 3 2" xfId="15506" xr:uid="{00000000-0005-0000-0000-000023320000}"/>
    <cellStyle name="Normal 2 2 5 4 2 3 3 2 2" xfId="31802" xr:uid="{00000000-0005-0000-0000-000024320000}"/>
    <cellStyle name="Normal 2 2 5 4 2 3 3 3" xfId="23656" xr:uid="{00000000-0005-0000-0000-000025320000}"/>
    <cellStyle name="Normal 2 2 5 4 2 3 4" xfId="10207" xr:uid="{00000000-0005-0000-0000-000026320000}"/>
    <cellStyle name="Normal 2 2 5 4 2 3 4 2" xfId="26503" xr:uid="{00000000-0005-0000-0000-000027320000}"/>
    <cellStyle name="Normal 2 2 5 4 2 3 5" xfId="18357" xr:uid="{00000000-0005-0000-0000-000028320000}"/>
    <cellStyle name="Normal 2 2 5 4 2 4" xfId="3405" xr:uid="{00000000-0005-0000-0000-000029320000}"/>
    <cellStyle name="Normal 2 2 5 4 2 4 2" xfId="11551" xr:uid="{00000000-0005-0000-0000-00002A320000}"/>
    <cellStyle name="Normal 2 2 5 4 2 4 2 2" xfId="27847" xr:uid="{00000000-0005-0000-0000-00002B320000}"/>
    <cellStyle name="Normal 2 2 5 4 2 4 3" xfId="19701" xr:uid="{00000000-0005-0000-0000-00002C320000}"/>
    <cellStyle name="Normal 2 2 5 4 2 5" xfId="5950" xr:uid="{00000000-0005-0000-0000-00002D320000}"/>
    <cellStyle name="Normal 2 2 5 4 2 5 2" xfId="14096" xr:uid="{00000000-0005-0000-0000-00002E320000}"/>
    <cellStyle name="Normal 2 2 5 4 2 5 2 2" xfId="30392" xr:uid="{00000000-0005-0000-0000-00002F320000}"/>
    <cellStyle name="Normal 2 2 5 4 2 5 3" xfId="22246" xr:uid="{00000000-0005-0000-0000-000030320000}"/>
    <cellStyle name="Normal 2 2 5 4 2 6" xfId="8797" xr:uid="{00000000-0005-0000-0000-000031320000}"/>
    <cellStyle name="Normal 2 2 5 4 2 6 2" xfId="25093" xr:uid="{00000000-0005-0000-0000-000032320000}"/>
    <cellStyle name="Normal 2 2 5 4 2 7" xfId="16947" xr:uid="{00000000-0005-0000-0000-000033320000}"/>
    <cellStyle name="Normal 2 2 5 4 3" xfId="1012" xr:uid="{00000000-0005-0000-0000-000034320000}"/>
    <cellStyle name="Normal 2 2 5 4 3 2" xfId="2422" xr:uid="{00000000-0005-0000-0000-000035320000}"/>
    <cellStyle name="Normal 2 2 5 4 3 2 2" xfId="4936" xr:uid="{00000000-0005-0000-0000-000036320000}"/>
    <cellStyle name="Normal 2 2 5 4 3 2 2 2" xfId="13082" xr:uid="{00000000-0005-0000-0000-000037320000}"/>
    <cellStyle name="Normal 2 2 5 4 3 2 2 2 2" xfId="29378" xr:uid="{00000000-0005-0000-0000-000038320000}"/>
    <cellStyle name="Normal 2 2 5 4 3 2 2 3" xfId="21232" xr:uid="{00000000-0005-0000-0000-000039320000}"/>
    <cellStyle name="Normal 2 2 5 4 3 2 3" xfId="7721" xr:uid="{00000000-0005-0000-0000-00003A320000}"/>
    <cellStyle name="Normal 2 2 5 4 3 2 3 2" xfId="15867" xr:uid="{00000000-0005-0000-0000-00003B320000}"/>
    <cellStyle name="Normal 2 2 5 4 3 2 3 2 2" xfId="32163" xr:uid="{00000000-0005-0000-0000-00003C320000}"/>
    <cellStyle name="Normal 2 2 5 4 3 2 3 3" xfId="24017" xr:uid="{00000000-0005-0000-0000-00003D320000}"/>
    <cellStyle name="Normal 2 2 5 4 3 2 4" xfId="10568" xr:uid="{00000000-0005-0000-0000-00003E320000}"/>
    <cellStyle name="Normal 2 2 5 4 3 2 4 2" xfId="26864" xr:uid="{00000000-0005-0000-0000-00003F320000}"/>
    <cellStyle name="Normal 2 2 5 4 3 2 5" xfId="18718" xr:uid="{00000000-0005-0000-0000-000040320000}"/>
    <cellStyle name="Normal 2 2 5 4 3 3" xfId="3718" xr:uid="{00000000-0005-0000-0000-000041320000}"/>
    <cellStyle name="Normal 2 2 5 4 3 3 2" xfId="11864" xr:uid="{00000000-0005-0000-0000-000042320000}"/>
    <cellStyle name="Normal 2 2 5 4 3 3 2 2" xfId="28160" xr:uid="{00000000-0005-0000-0000-000043320000}"/>
    <cellStyle name="Normal 2 2 5 4 3 3 3" xfId="20014" xr:uid="{00000000-0005-0000-0000-000044320000}"/>
    <cellStyle name="Normal 2 2 5 4 3 4" xfId="6311" xr:uid="{00000000-0005-0000-0000-000045320000}"/>
    <cellStyle name="Normal 2 2 5 4 3 4 2" xfId="14457" xr:uid="{00000000-0005-0000-0000-000046320000}"/>
    <cellStyle name="Normal 2 2 5 4 3 4 2 2" xfId="30753" xr:uid="{00000000-0005-0000-0000-000047320000}"/>
    <cellStyle name="Normal 2 2 5 4 3 4 3" xfId="22607" xr:uid="{00000000-0005-0000-0000-000048320000}"/>
    <cellStyle name="Normal 2 2 5 4 3 5" xfId="9158" xr:uid="{00000000-0005-0000-0000-000049320000}"/>
    <cellStyle name="Normal 2 2 5 4 3 5 2" xfId="25454" xr:uid="{00000000-0005-0000-0000-00004A320000}"/>
    <cellStyle name="Normal 2 2 5 4 3 6" xfId="17308" xr:uid="{00000000-0005-0000-0000-00004B320000}"/>
    <cellStyle name="Normal 2 2 5 4 4" xfId="1717" xr:uid="{00000000-0005-0000-0000-00004C320000}"/>
    <cellStyle name="Normal 2 2 5 4 4 2" xfId="4327" xr:uid="{00000000-0005-0000-0000-00004D320000}"/>
    <cellStyle name="Normal 2 2 5 4 4 2 2" xfId="12473" xr:uid="{00000000-0005-0000-0000-00004E320000}"/>
    <cellStyle name="Normal 2 2 5 4 4 2 2 2" xfId="28769" xr:uid="{00000000-0005-0000-0000-00004F320000}"/>
    <cellStyle name="Normal 2 2 5 4 4 2 3" xfId="20623" xr:uid="{00000000-0005-0000-0000-000050320000}"/>
    <cellStyle name="Normal 2 2 5 4 4 3" xfId="7016" xr:uid="{00000000-0005-0000-0000-000051320000}"/>
    <cellStyle name="Normal 2 2 5 4 4 3 2" xfId="15162" xr:uid="{00000000-0005-0000-0000-000052320000}"/>
    <cellStyle name="Normal 2 2 5 4 4 3 2 2" xfId="31458" xr:uid="{00000000-0005-0000-0000-000053320000}"/>
    <cellStyle name="Normal 2 2 5 4 4 3 3" xfId="23312" xr:uid="{00000000-0005-0000-0000-000054320000}"/>
    <cellStyle name="Normal 2 2 5 4 4 4" xfId="9863" xr:uid="{00000000-0005-0000-0000-000055320000}"/>
    <cellStyle name="Normal 2 2 5 4 4 4 2" xfId="26159" xr:uid="{00000000-0005-0000-0000-000056320000}"/>
    <cellStyle name="Normal 2 2 5 4 4 5" xfId="18013" xr:uid="{00000000-0005-0000-0000-000057320000}"/>
    <cellStyle name="Normal 2 2 5 4 5" xfId="3109" xr:uid="{00000000-0005-0000-0000-000058320000}"/>
    <cellStyle name="Normal 2 2 5 4 5 2" xfId="11255" xr:uid="{00000000-0005-0000-0000-000059320000}"/>
    <cellStyle name="Normal 2 2 5 4 5 2 2" xfId="27551" xr:uid="{00000000-0005-0000-0000-00005A320000}"/>
    <cellStyle name="Normal 2 2 5 4 5 3" xfId="19405" xr:uid="{00000000-0005-0000-0000-00005B320000}"/>
    <cellStyle name="Normal 2 2 5 4 6" xfId="5606" xr:uid="{00000000-0005-0000-0000-00005C320000}"/>
    <cellStyle name="Normal 2 2 5 4 6 2" xfId="13752" xr:uid="{00000000-0005-0000-0000-00005D320000}"/>
    <cellStyle name="Normal 2 2 5 4 6 2 2" xfId="30048" xr:uid="{00000000-0005-0000-0000-00005E320000}"/>
    <cellStyle name="Normal 2 2 5 4 6 3" xfId="21902" xr:uid="{00000000-0005-0000-0000-00005F320000}"/>
    <cellStyle name="Normal 2 2 5 4 7" xfId="8453" xr:uid="{00000000-0005-0000-0000-000060320000}"/>
    <cellStyle name="Normal 2 2 5 4 7 2" xfId="24749" xr:uid="{00000000-0005-0000-0000-000061320000}"/>
    <cellStyle name="Normal 2 2 5 4 8" xfId="16603" xr:uid="{00000000-0005-0000-0000-000062320000}"/>
    <cellStyle name="Normal 2 2 5 5" xfId="396" xr:uid="{00000000-0005-0000-0000-000063320000}"/>
    <cellStyle name="Normal 2 2 5 5 2" xfId="1102" xr:uid="{00000000-0005-0000-0000-000064320000}"/>
    <cellStyle name="Normal 2 2 5 5 2 2" xfId="2512" xr:uid="{00000000-0005-0000-0000-000065320000}"/>
    <cellStyle name="Normal 2 2 5 5 2 2 2" xfId="5010" xr:uid="{00000000-0005-0000-0000-000066320000}"/>
    <cellStyle name="Normal 2 2 5 5 2 2 2 2" xfId="13156" xr:uid="{00000000-0005-0000-0000-000067320000}"/>
    <cellStyle name="Normal 2 2 5 5 2 2 2 2 2" xfId="29452" xr:uid="{00000000-0005-0000-0000-000068320000}"/>
    <cellStyle name="Normal 2 2 5 5 2 2 2 3" xfId="21306" xr:uid="{00000000-0005-0000-0000-000069320000}"/>
    <cellStyle name="Normal 2 2 5 5 2 2 3" xfId="7811" xr:uid="{00000000-0005-0000-0000-00006A320000}"/>
    <cellStyle name="Normal 2 2 5 5 2 2 3 2" xfId="15957" xr:uid="{00000000-0005-0000-0000-00006B320000}"/>
    <cellStyle name="Normal 2 2 5 5 2 2 3 2 2" xfId="32253" xr:uid="{00000000-0005-0000-0000-00006C320000}"/>
    <cellStyle name="Normal 2 2 5 5 2 2 3 3" xfId="24107" xr:uid="{00000000-0005-0000-0000-00006D320000}"/>
    <cellStyle name="Normal 2 2 5 5 2 2 4" xfId="10658" xr:uid="{00000000-0005-0000-0000-00006E320000}"/>
    <cellStyle name="Normal 2 2 5 5 2 2 4 2" xfId="26954" xr:uid="{00000000-0005-0000-0000-00006F320000}"/>
    <cellStyle name="Normal 2 2 5 5 2 2 5" xfId="18808" xr:uid="{00000000-0005-0000-0000-000070320000}"/>
    <cellStyle name="Normal 2 2 5 5 2 3" xfId="3792" xr:uid="{00000000-0005-0000-0000-000071320000}"/>
    <cellStyle name="Normal 2 2 5 5 2 3 2" xfId="11938" xr:uid="{00000000-0005-0000-0000-000072320000}"/>
    <cellStyle name="Normal 2 2 5 5 2 3 2 2" xfId="28234" xr:uid="{00000000-0005-0000-0000-000073320000}"/>
    <cellStyle name="Normal 2 2 5 5 2 3 3" xfId="20088" xr:uid="{00000000-0005-0000-0000-000074320000}"/>
    <cellStyle name="Normal 2 2 5 5 2 4" xfId="6401" xr:uid="{00000000-0005-0000-0000-000075320000}"/>
    <cellStyle name="Normal 2 2 5 5 2 4 2" xfId="14547" xr:uid="{00000000-0005-0000-0000-000076320000}"/>
    <cellStyle name="Normal 2 2 5 5 2 4 2 2" xfId="30843" xr:uid="{00000000-0005-0000-0000-000077320000}"/>
    <cellStyle name="Normal 2 2 5 5 2 4 3" xfId="22697" xr:uid="{00000000-0005-0000-0000-000078320000}"/>
    <cellStyle name="Normal 2 2 5 5 2 5" xfId="9248" xr:uid="{00000000-0005-0000-0000-000079320000}"/>
    <cellStyle name="Normal 2 2 5 5 2 5 2" xfId="25544" xr:uid="{00000000-0005-0000-0000-00007A320000}"/>
    <cellStyle name="Normal 2 2 5 5 2 6" xfId="17398" xr:uid="{00000000-0005-0000-0000-00007B320000}"/>
    <cellStyle name="Normal 2 2 5 5 3" xfId="1807" xr:uid="{00000000-0005-0000-0000-00007C320000}"/>
    <cellStyle name="Normal 2 2 5 5 3 2" xfId="4401" xr:uid="{00000000-0005-0000-0000-00007D320000}"/>
    <cellStyle name="Normal 2 2 5 5 3 2 2" xfId="12547" xr:uid="{00000000-0005-0000-0000-00007E320000}"/>
    <cellStyle name="Normal 2 2 5 5 3 2 2 2" xfId="28843" xr:uid="{00000000-0005-0000-0000-00007F320000}"/>
    <cellStyle name="Normal 2 2 5 5 3 2 3" xfId="20697" xr:uid="{00000000-0005-0000-0000-000080320000}"/>
    <cellStyle name="Normal 2 2 5 5 3 3" xfId="7106" xr:uid="{00000000-0005-0000-0000-000081320000}"/>
    <cellStyle name="Normal 2 2 5 5 3 3 2" xfId="15252" xr:uid="{00000000-0005-0000-0000-000082320000}"/>
    <cellStyle name="Normal 2 2 5 5 3 3 2 2" xfId="31548" xr:uid="{00000000-0005-0000-0000-000083320000}"/>
    <cellStyle name="Normal 2 2 5 5 3 3 3" xfId="23402" xr:uid="{00000000-0005-0000-0000-000084320000}"/>
    <cellStyle name="Normal 2 2 5 5 3 4" xfId="9953" xr:uid="{00000000-0005-0000-0000-000085320000}"/>
    <cellStyle name="Normal 2 2 5 5 3 4 2" xfId="26249" xr:uid="{00000000-0005-0000-0000-000086320000}"/>
    <cellStyle name="Normal 2 2 5 5 3 5" xfId="18103" xr:uid="{00000000-0005-0000-0000-000087320000}"/>
    <cellStyle name="Normal 2 2 5 5 4" xfId="3183" xr:uid="{00000000-0005-0000-0000-000088320000}"/>
    <cellStyle name="Normal 2 2 5 5 4 2" xfId="11329" xr:uid="{00000000-0005-0000-0000-000089320000}"/>
    <cellStyle name="Normal 2 2 5 5 4 2 2" xfId="27625" xr:uid="{00000000-0005-0000-0000-00008A320000}"/>
    <cellStyle name="Normal 2 2 5 5 4 3" xfId="19479" xr:uid="{00000000-0005-0000-0000-00008B320000}"/>
    <cellStyle name="Normal 2 2 5 5 5" xfId="5696" xr:uid="{00000000-0005-0000-0000-00008C320000}"/>
    <cellStyle name="Normal 2 2 5 5 5 2" xfId="13842" xr:uid="{00000000-0005-0000-0000-00008D320000}"/>
    <cellStyle name="Normal 2 2 5 5 5 2 2" xfId="30138" xr:uid="{00000000-0005-0000-0000-00008E320000}"/>
    <cellStyle name="Normal 2 2 5 5 5 3" xfId="21992" xr:uid="{00000000-0005-0000-0000-00008F320000}"/>
    <cellStyle name="Normal 2 2 5 5 6" xfId="8543" xr:uid="{00000000-0005-0000-0000-000090320000}"/>
    <cellStyle name="Normal 2 2 5 5 6 2" xfId="24839" xr:uid="{00000000-0005-0000-0000-000091320000}"/>
    <cellStyle name="Normal 2 2 5 5 7" xfId="16693" xr:uid="{00000000-0005-0000-0000-000092320000}"/>
    <cellStyle name="Normal 2 2 5 6" xfId="758" xr:uid="{00000000-0005-0000-0000-000093320000}"/>
    <cellStyle name="Normal 2 2 5 6 2" xfId="2168" xr:uid="{00000000-0005-0000-0000-000094320000}"/>
    <cellStyle name="Normal 2 2 5 6 2 2" xfId="4714" xr:uid="{00000000-0005-0000-0000-000095320000}"/>
    <cellStyle name="Normal 2 2 5 6 2 2 2" xfId="12860" xr:uid="{00000000-0005-0000-0000-000096320000}"/>
    <cellStyle name="Normal 2 2 5 6 2 2 2 2" xfId="29156" xr:uid="{00000000-0005-0000-0000-000097320000}"/>
    <cellStyle name="Normal 2 2 5 6 2 2 3" xfId="21010" xr:uid="{00000000-0005-0000-0000-000098320000}"/>
    <cellStyle name="Normal 2 2 5 6 2 3" xfId="7467" xr:uid="{00000000-0005-0000-0000-000099320000}"/>
    <cellStyle name="Normal 2 2 5 6 2 3 2" xfId="15613" xr:uid="{00000000-0005-0000-0000-00009A320000}"/>
    <cellStyle name="Normal 2 2 5 6 2 3 2 2" xfId="31909" xr:uid="{00000000-0005-0000-0000-00009B320000}"/>
    <cellStyle name="Normal 2 2 5 6 2 3 3" xfId="23763" xr:uid="{00000000-0005-0000-0000-00009C320000}"/>
    <cellStyle name="Normal 2 2 5 6 2 4" xfId="10314" xr:uid="{00000000-0005-0000-0000-00009D320000}"/>
    <cellStyle name="Normal 2 2 5 6 2 4 2" xfId="26610" xr:uid="{00000000-0005-0000-0000-00009E320000}"/>
    <cellStyle name="Normal 2 2 5 6 2 5" xfId="18464" xr:uid="{00000000-0005-0000-0000-00009F320000}"/>
    <cellStyle name="Normal 2 2 5 6 3" xfId="3496" xr:uid="{00000000-0005-0000-0000-0000A0320000}"/>
    <cellStyle name="Normal 2 2 5 6 3 2" xfId="11642" xr:uid="{00000000-0005-0000-0000-0000A1320000}"/>
    <cellStyle name="Normal 2 2 5 6 3 2 2" xfId="27938" xr:uid="{00000000-0005-0000-0000-0000A2320000}"/>
    <cellStyle name="Normal 2 2 5 6 3 3" xfId="19792" xr:uid="{00000000-0005-0000-0000-0000A3320000}"/>
    <cellStyle name="Normal 2 2 5 6 4" xfId="6057" xr:uid="{00000000-0005-0000-0000-0000A4320000}"/>
    <cellStyle name="Normal 2 2 5 6 4 2" xfId="14203" xr:uid="{00000000-0005-0000-0000-0000A5320000}"/>
    <cellStyle name="Normal 2 2 5 6 4 2 2" xfId="30499" xr:uid="{00000000-0005-0000-0000-0000A6320000}"/>
    <cellStyle name="Normal 2 2 5 6 4 3" xfId="22353" xr:uid="{00000000-0005-0000-0000-0000A7320000}"/>
    <cellStyle name="Normal 2 2 5 6 5" xfId="8904" xr:uid="{00000000-0005-0000-0000-0000A8320000}"/>
    <cellStyle name="Normal 2 2 5 6 5 2" xfId="25200" xr:uid="{00000000-0005-0000-0000-0000A9320000}"/>
    <cellStyle name="Normal 2 2 5 6 6" xfId="17054" xr:uid="{00000000-0005-0000-0000-0000AA320000}"/>
    <cellStyle name="Normal 2 2 5 7" xfId="1463" xr:uid="{00000000-0005-0000-0000-0000AB320000}"/>
    <cellStyle name="Normal 2 2 5 7 2" xfId="4105" xr:uid="{00000000-0005-0000-0000-0000AC320000}"/>
    <cellStyle name="Normal 2 2 5 7 2 2" xfId="12251" xr:uid="{00000000-0005-0000-0000-0000AD320000}"/>
    <cellStyle name="Normal 2 2 5 7 2 2 2" xfId="28547" xr:uid="{00000000-0005-0000-0000-0000AE320000}"/>
    <cellStyle name="Normal 2 2 5 7 2 3" xfId="20401" xr:uid="{00000000-0005-0000-0000-0000AF320000}"/>
    <cellStyle name="Normal 2 2 5 7 3" xfId="6762" xr:uid="{00000000-0005-0000-0000-0000B0320000}"/>
    <cellStyle name="Normal 2 2 5 7 3 2" xfId="14908" xr:uid="{00000000-0005-0000-0000-0000B1320000}"/>
    <cellStyle name="Normal 2 2 5 7 3 2 2" xfId="31204" xr:uid="{00000000-0005-0000-0000-0000B2320000}"/>
    <cellStyle name="Normal 2 2 5 7 3 3" xfId="23058" xr:uid="{00000000-0005-0000-0000-0000B3320000}"/>
    <cellStyle name="Normal 2 2 5 7 4" xfId="9609" xr:uid="{00000000-0005-0000-0000-0000B4320000}"/>
    <cellStyle name="Normal 2 2 5 7 4 2" xfId="25905" xr:uid="{00000000-0005-0000-0000-0000B5320000}"/>
    <cellStyle name="Normal 2 2 5 7 5" xfId="17759" xr:uid="{00000000-0005-0000-0000-0000B6320000}"/>
    <cellStyle name="Normal 2 2 5 8" xfId="2887" xr:uid="{00000000-0005-0000-0000-0000B7320000}"/>
    <cellStyle name="Normal 2 2 5 8 2" xfId="11033" xr:uid="{00000000-0005-0000-0000-0000B8320000}"/>
    <cellStyle name="Normal 2 2 5 8 2 2" xfId="27329" xr:uid="{00000000-0005-0000-0000-0000B9320000}"/>
    <cellStyle name="Normal 2 2 5 8 3" xfId="19183" xr:uid="{00000000-0005-0000-0000-0000BA320000}"/>
    <cellStyle name="Normal 2 2 5 9" xfId="5352" xr:uid="{00000000-0005-0000-0000-0000BB320000}"/>
    <cellStyle name="Normal 2 2 5 9 2" xfId="13498" xr:uid="{00000000-0005-0000-0000-0000BC320000}"/>
    <cellStyle name="Normal 2 2 5 9 2 2" xfId="29794" xr:uid="{00000000-0005-0000-0000-0000BD320000}"/>
    <cellStyle name="Normal 2 2 5 9 3" xfId="21648" xr:uid="{00000000-0005-0000-0000-0000BE320000}"/>
    <cellStyle name="Normal 2 2 6" xfId="98" xr:uid="{00000000-0005-0000-0000-0000BF320000}"/>
    <cellStyle name="Normal 2 2 6 2" xfId="442" xr:uid="{00000000-0005-0000-0000-0000C0320000}"/>
    <cellStyle name="Normal 2 2 6 2 2" xfId="1148" xr:uid="{00000000-0005-0000-0000-0000C1320000}"/>
    <cellStyle name="Normal 2 2 6 2 2 2" xfId="2558" xr:uid="{00000000-0005-0000-0000-0000C2320000}"/>
    <cellStyle name="Normal 2 2 6 2 2 2 2" xfId="5048" xr:uid="{00000000-0005-0000-0000-0000C3320000}"/>
    <cellStyle name="Normal 2 2 6 2 2 2 2 2" xfId="13194" xr:uid="{00000000-0005-0000-0000-0000C4320000}"/>
    <cellStyle name="Normal 2 2 6 2 2 2 2 2 2" xfId="29490" xr:uid="{00000000-0005-0000-0000-0000C5320000}"/>
    <cellStyle name="Normal 2 2 6 2 2 2 2 3" xfId="21344" xr:uid="{00000000-0005-0000-0000-0000C6320000}"/>
    <cellStyle name="Normal 2 2 6 2 2 2 3" xfId="7857" xr:uid="{00000000-0005-0000-0000-0000C7320000}"/>
    <cellStyle name="Normal 2 2 6 2 2 2 3 2" xfId="16003" xr:uid="{00000000-0005-0000-0000-0000C8320000}"/>
    <cellStyle name="Normal 2 2 6 2 2 2 3 2 2" xfId="32299" xr:uid="{00000000-0005-0000-0000-0000C9320000}"/>
    <cellStyle name="Normal 2 2 6 2 2 2 3 3" xfId="24153" xr:uid="{00000000-0005-0000-0000-0000CA320000}"/>
    <cellStyle name="Normal 2 2 6 2 2 2 4" xfId="10704" xr:uid="{00000000-0005-0000-0000-0000CB320000}"/>
    <cellStyle name="Normal 2 2 6 2 2 2 4 2" xfId="27000" xr:uid="{00000000-0005-0000-0000-0000CC320000}"/>
    <cellStyle name="Normal 2 2 6 2 2 2 5" xfId="18854" xr:uid="{00000000-0005-0000-0000-0000CD320000}"/>
    <cellStyle name="Normal 2 2 6 2 2 3" xfId="3830" xr:uid="{00000000-0005-0000-0000-0000CE320000}"/>
    <cellStyle name="Normal 2 2 6 2 2 3 2" xfId="11976" xr:uid="{00000000-0005-0000-0000-0000CF320000}"/>
    <cellStyle name="Normal 2 2 6 2 2 3 2 2" xfId="28272" xr:uid="{00000000-0005-0000-0000-0000D0320000}"/>
    <cellStyle name="Normal 2 2 6 2 2 3 3" xfId="20126" xr:uid="{00000000-0005-0000-0000-0000D1320000}"/>
    <cellStyle name="Normal 2 2 6 2 2 4" xfId="6447" xr:uid="{00000000-0005-0000-0000-0000D2320000}"/>
    <cellStyle name="Normal 2 2 6 2 2 4 2" xfId="14593" xr:uid="{00000000-0005-0000-0000-0000D3320000}"/>
    <cellStyle name="Normal 2 2 6 2 2 4 2 2" xfId="30889" xr:uid="{00000000-0005-0000-0000-0000D4320000}"/>
    <cellStyle name="Normal 2 2 6 2 2 4 3" xfId="22743" xr:uid="{00000000-0005-0000-0000-0000D5320000}"/>
    <cellStyle name="Normal 2 2 6 2 2 5" xfId="9294" xr:uid="{00000000-0005-0000-0000-0000D6320000}"/>
    <cellStyle name="Normal 2 2 6 2 2 5 2" xfId="25590" xr:uid="{00000000-0005-0000-0000-0000D7320000}"/>
    <cellStyle name="Normal 2 2 6 2 2 6" xfId="17444" xr:uid="{00000000-0005-0000-0000-0000D8320000}"/>
    <cellStyle name="Normal 2 2 6 2 3" xfId="1853" xr:uid="{00000000-0005-0000-0000-0000D9320000}"/>
    <cellStyle name="Normal 2 2 6 2 3 2" xfId="4439" xr:uid="{00000000-0005-0000-0000-0000DA320000}"/>
    <cellStyle name="Normal 2 2 6 2 3 2 2" xfId="12585" xr:uid="{00000000-0005-0000-0000-0000DB320000}"/>
    <cellStyle name="Normal 2 2 6 2 3 2 2 2" xfId="28881" xr:uid="{00000000-0005-0000-0000-0000DC320000}"/>
    <cellStyle name="Normal 2 2 6 2 3 2 3" xfId="20735" xr:uid="{00000000-0005-0000-0000-0000DD320000}"/>
    <cellStyle name="Normal 2 2 6 2 3 3" xfId="7152" xr:uid="{00000000-0005-0000-0000-0000DE320000}"/>
    <cellStyle name="Normal 2 2 6 2 3 3 2" xfId="15298" xr:uid="{00000000-0005-0000-0000-0000DF320000}"/>
    <cellStyle name="Normal 2 2 6 2 3 3 2 2" xfId="31594" xr:uid="{00000000-0005-0000-0000-0000E0320000}"/>
    <cellStyle name="Normal 2 2 6 2 3 3 3" xfId="23448" xr:uid="{00000000-0005-0000-0000-0000E1320000}"/>
    <cellStyle name="Normal 2 2 6 2 3 4" xfId="9999" xr:uid="{00000000-0005-0000-0000-0000E2320000}"/>
    <cellStyle name="Normal 2 2 6 2 3 4 2" xfId="26295" xr:uid="{00000000-0005-0000-0000-0000E3320000}"/>
    <cellStyle name="Normal 2 2 6 2 3 5" xfId="18149" xr:uid="{00000000-0005-0000-0000-0000E4320000}"/>
    <cellStyle name="Normal 2 2 6 2 4" xfId="3221" xr:uid="{00000000-0005-0000-0000-0000E5320000}"/>
    <cellStyle name="Normal 2 2 6 2 4 2" xfId="11367" xr:uid="{00000000-0005-0000-0000-0000E6320000}"/>
    <cellStyle name="Normal 2 2 6 2 4 2 2" xfId="27663" xr:uid="{00000000-0005-0000-0000-0000E7320000}"/>
    <cellStyle name="Normal 2 2 6 2 4 3" xfId="19517" xr:uid="{00000000-0005-0000-0000-0000E8320000}"/>
    <cellStyle name="Normal 2 2 6 2 5" xfId="5742" xr:uid="{00000000-0005-0000-0000-0000E9320000}"/>
    <cellStyle name="Normal 2 2 6 2 5 2" xfId="13888" xr:uid="{00000000-0005-0000-0000-0000EA320000}"/>
    <cellStyle name="Normal 2 2 6 2 5 2 2" xfId="30184" xr:uid="{00000000-0005-0000-0000-0000EB320000}"/>
    <cellStyle name="Normal 2 2 6 2 5 3" xfId="22038" xr:uid="{00000000-0005-0000-0000-0000EC320000}"/>
    <cellStyle name="Normal 2 2 6 2 6" xfId="8589" xr:uid="{00000000-0005-0000-0000-0000ED320000}"/>
    <cellStyle name="Normal 2 2 6 2 6 2" xfId="24885" xr:uid="{00000000-0005-0000-0000-0000EE320000}"/>
    <cellStyle name="Normal 2 2 6 2 7" xfId="16739" xr:uid="{00000000-0005-0000-0000-0000EF320000}"/>
    <cellStyle name="Normal 2 2 6 3" xfId="804" xr:uid="{00000000-0005-0000-0000-0000F0320000}"/>
    <cellStyle name="Normal 2 2 6 3 2" xfId="2214" xr:uid="{00000000-0005-0000-0000-0000F1320000}"/>
    <cellStyle name="Normal 2 2 6 3 2 2" xfId="4752" xr:uid="{00000000-0005-0000-0000-0000F2320000}"/>
    <cellStyle name="Normal 2 2 6 3 2 2 2" xfId="12898" xr:uid="{00000000-0005-0000-0000-0000F3320000}"/>
    <cellStyle name="Normal 2 2 6 3 2 2 2 2" xfId="29194" xr:uid="{00000000-0005-0000-0000-0000F4320000}"/>
    <cellStyle name="Normal 2 2 6 3 2 2 3" xfId="21048" xr:uid="{00000000-0005-0000-0000-0000F5320000}"/>
    <cellStyle name="Normal 2 2 6 3 2 3" xfId="7513" xr:uid="{00000000-0005-0000-0000-0000F6320000}"/>
    <cellStyle name="Normal 2 2 6 3 2 3 2" xfId="15659" xr:uid="{00000000-0005-0000-0000-0000F7320000}"/>
    <cellStyle name="Normal 2 2 6 3 2 3 2 2" xfId="31955" xr:uid="{00000000-0005-0000-0000-0000F8320000}"/>
    <cellStyle name="Normal 2 2 6 3 2 3 3" xfId="23809" xr:uid="{00000000-0005-0000-0000-0000F9320000}"/>
    <cellStyle name="Normal 2 2 6 3 2 4" xfId="10360" xr:uid="{00000000-0005-0000-0000-0000FA320000}"/>
    <cellStyle name="Normal 2 2 6 3 2 4 2" xfId="26656" xr:uid="{00000000-0005-0000-0000-0000FB320000}"/>
    <cellStyle name="Normal 2 2 6 3 2 5" xfId="18510" xr:uid="{00000000-0005-0000-0000-0000FC320000}"/>
    <cellStyle name="Normal 2 2 6 3 3" xfId="3534" xr:uid="{00000000-0005-0000-0000-0000FD320000}"/>
    <cellStyle name="Normal 2 2 6 3 3 2" xfId="11680" xr:uid="{00000000-0005-0000-0000-0000FE320000}"/>
    <cellStyle name="Normal 2 2 6 3 3 2 2" xfId="27976" xr:uid="{00000000-0005-0000-0000-0000FF320000}"/>
    <cellStyle name="Normal 2 2 6 3 3 3" xfId="19830" xr:uid="{00000000-0005-0000-0000-000000330000}"/>
    <cellStyle name="Normal 2 2 6 3 4" xfId="6103" xr:uid="{00000000-0005-0000-0000-000001330000}"/>
    <cellStyle name="Normal 2 2 6 3 4 2" xfId="14249" xr:uid="{00000000-0005-0000-0000-000002330000}"/>
    <cellStyle name="Normal 2 2 6 3 4 2 2" xfId="30545" xr:uid="{00000000-0005-0000-0000-000003330000}"/>
    <cellStyle name="Normal 2 2 6 3 4 3" xfId="22399" xr:uid="{00000000-0005-0000-0000-000004330000}"/>
    <cellStyle name="Normal 2 2 6 3 5" xfId="8950" xr:uid="{00000000-0005-0000-0000-000005330000}"/>
    <cellStyle name="Normal 2 2 6 3 5 2" xfId="25246" xr:uid="{00000000-0005-0000-0000-000006330000}"/>
    <cellStyle name="Normal 2 2 6 3 6" xfId="17100" xr:uid="{00000000-0005-0000-0000-000007330000}"/>
    <cellStyle name="Normal 2 2 6 4" xfId="1509" xr:uid="{00000000-0005-0000-0000-000008330000}"/>
    <cellStyle name="Normal 2 2 6 4 2" xfId="4143" xr:uid="{00000000-0005-0000-0000-000009330000}"/>
    <cellStyle name="Normal 2 2 6 4 2 2" xfId="12289" xr:uid="{00000000-0005-0000-0000-00000A330000}"/>
    <cellStyle name="Normal 2 2 6 4 2 2 2" xfId="28585" xr:uid="{00000000-0005-0000-0000-00000B330000}"/>
    <cellStyle name="Normal 2 2 6 4 2 3" xfId="20439" xr:uid="{00000000-0005-0000-0000-00000C330000}"/>
    <cellStyle name="Normal 2 2 6 4 3" xfId="6808" xr:uid="{00000000-0005-0000-0000-00000D330000}"/>
    <cellStyle name="Normal 2 2 6 4 3 2" xfId="14954" xr:uid="{00000000-0005-0000-0000-00000E330000}"/>
    <cellStyle name="Normal 2 2 6 4 3 2 2" xfId="31250" xr:uid="{00000000-0005-0000-0000-00000F330000}"/>
    <cellStyle name="Normal 2 2 6 4 3 3" xfId="23104" xr:uid="{00000000-0005-0000-0000-000010330000}"/>
    <cellStyle name="Normal 2 2 6 4 4" xfId="9655" xr:uid="{00000000-0005-0000-0000-000011330000}"/>
    <cellStyle name="Normal 2 2 6 4 4 2" xfId="25951" xr:uid="{00000000-0005-0000-0000-000012330000}"/>
    <cellStyle name="Normal 2 2 6 4 5" xfId="17805" xr:uid="{00000000-0005-0000-0000-000013330000}"/>
    <cellStyle name="Normal 2 2 6 5" xfId="2925" xr:uid="{00000000-0005-0000-0000-000014330000}"/>
    <cellStyle name="Normal 2 2 6 5 2" xfId="11071" xr:uid="{00000000-0005-0000-0000-000015330000}"/>
    <cellStyle name="Normal 2 2 6 5 2 2" xfId="27367" xr:uid="{00000000-0005-0000-0000-000016330000}"/>
    <cellStyle name="Normal 2 2 6 5 3" xfId="19221" xr:uid="{00000000-0005-0000-0000-000017330000}"/>
    <cellStyle name="Normal 2 2 6 6" xfId="5398" xr:uid="{00000000-0005-0000-0000-000018330000}"/>
    <cellStyle name="Normal 2 2 6 6 2" xfId="13544" xr:uid="{00000000-0005-0000-0000-000019330000}"/>
    <cellStyle name="Normal 2 2 6 6 2 2" xfId="29840" xr:uid="{00000000-0005-0000-0000-00001A330000}"/>
    <cellStyle name="Normal 2 2 6 6 3" xfId="21694" xr:uid="{00000000-0005-0000-0000-00001B330000}"/>
    <cellStyle name="Normal 2 2 6 7" xfId="8245" xr:uid="{00000000-0005-0000-0000-00001C330000}"/>
    <cellStyle name="Normal 2 2 6 7 2" xfId="24541" xr:uid="{00000000-0005-0000-0000-00001D330000}"/>
    <cellStyle name="Normal 2 2 6 8" xfId="16395" xr:uid="{00000000-0005-0000-0000-00001E330000}"/>
    <cellStyle name="Normal 2 2 7" xfId="188" xr:uid="{00000000-0005-0000-0000-00001F330000}"/>
    <cellStyle name="Normal 2 2 7 2" xfId="532" xr:uid="{00000000-0005-0000-0000-000020330000}"/>
    <cellStyle name="Normal 2 2 7 2 2" xfId="1238" xr:uid="{00000000-0005-0000-0000-000021330000}"/>
    <cellStyle name="Normal 2 2 7 2 2 2" xfId="2648" xr:uid="{00000000-0005-0000-0000-000022330000}"/>
    <cellStyle name="Normal 2 2 7 2 2 2 2" xfId="5122" xr:uid="{00000000-0005-0000-0000-000023330000}"/>
    <cellStyle name="Normal 2 2 7 2 2 2 2 2" xfId="13268" xr:uid="{00000000-0005-0000-0000-000024330000}"/>
    <cellStyle name="Normal 2 2 7 2 2 2 2 2 2" xfId="29564" xr:uid="{00000000-0005-0000-0000-000025330000}"/>
    <cellStyle name="Normal 2 2 7 2 2 2 2 3" xfId="21418" xr:uid="{00000000-0005-0000-0000-000026330000}"/>
    <cellStyle name="Normal 2 2 7 2 2 2 3" xfId="7947" xr:uid="{00000000-0005-0000-0000-000027330000}"/>
    <cellStyle name="Normal 2 2 7 2 2 2 3 2" xfId="16093" xr:uid="{00000000-0005-0000-0000-000028330000}"/>
    <cellStyle name="Normal 2 2 7 2 2 2 3 2 2" xfId="32389" xr:uid="{00000000-0005-0000-0000-000029330000}"/>
    <cellStyle name="Normal 2 2 7 2 2 2 3 3" xfId="24243" xr:uid="{00000000-0005-0000-0000-00002A330000}"/>
    <cellStyle name="Normal 2 2 7 2 2 2 4" xfId="10794" xr:uid="{00000000-0005-0000-0000-00002B330000}"/>
    <cellStyle name="Normal 2 2 7 2 2 2 4 2" xfId="27090" xr:uid="{00000000-0005-0000-0000-00002C330000}"/>
    <cellStyle name="Normal 2 2 7 2 2 2 5" xfId="18944" xr:uid="{00000000-0005-0000-0000-00002D330000}"/>
    <cellStyle name="Normal 2 2 7 2 2 3" xfId="3904" xr:uid="{00000000-0005-0000-0000-00002E330000}"/>
    <cellStyle name="Normal 2 2 7 2 2 3 2" xfId="12050" xr:uid="{00000000-0005-0000-0000-00002F330000}"/>
    <cellStyle name="Normal 2 2 7 2 2 3 2 2" xfId="28346" xr:uid="{00000000-0005-0000-0000-000030330000}"/>
    <cellStyle name="Normal 2 2 7 2 2 3 3" xfId="20200" xr:uid="{00000000-0005-0000-0000-000031330000}"/>
    <cellStyle name="Normal 2 2 7 2 2 4" xfId="6537" xr:uid="{00000000-0005-0000-0000-000032330000}"/>
    <cellStyle name="Normal 2 2 7 2 2 4 2" xfId="14683" xr:uid="{00000000-0005-0000-0000-000033330000}"/>
    <cellStyle name="Normal 2 2 7 2 2 4 2 2" xfId="30979" xr:uid="{00000000-0005-0000-0000-000034330000}"/>
    <cellStyle name="Normal 2 2 7 2 2 4 3" xfId="22833" xr:uid="{00000000-0005-0000-0000-000035330000}"/>
    <cellStyle name="Normal 2 2 7 2 2 5" xfId="9384" xr:uid="{00000000-0005-0000-0000-000036330000}"/>
    <cellStyle name="Normal 2 2 7 2 2 5 2" xfId="25680" xr:uid="{00000000-0005-0000-0000-000037330000}"/>
    <cellStyle name="Normal 2 2 7 2 2 6" xfId="17534" xr:uid="{00000000-0005-0000-0000-000038330000}"/>
    <cellStyle name="Normal 2 2 7 2 3" xfId="1943" xr:uid="{00000000-0005-0000-0000-000039330000}"/>
    <cellStyle name="Normal 2 2 7 2 3 2" xfId="4513" xr:uid="{00000000-0005-0000-0000-00003A330000}"/>
    <cellStyle name="Normal 2 2 7 2 3 2 2" xfId="12659" xr:uid="{00000000-0005-0000-0000-00003B330000}"/>
    <cellStyle name="Normal 2 2 7 2 3 2 2 2" xfId="28955" xr:uid="{00000000-0005-0000-0000-00003C330000}"/>
    <cellStyle name="Normal 2 2 7 2 3 2 3" xfId="20809" xr:uid="{00000000-0005-0000-0000-00003D330000}"/>
    <cellStyle name="Normal 2 2 7 2 3 3" xfId="7242" xr:uid="{00000000-0005-0000-0000-00003E330000}"/>
    <cellStyle name="Normal 2 2 7 2 3 3 2" xfId="15388" xr:uid="{00000000-0005-0000-0000-00003F330000}"/>
    <cellStyle name="Normal 2 2 7 2 3 3 2 2" xfId="31684" xr:uid="{00000000-0005-0000-0000-000040330000}"/>
    <cellStyle name="Normal 2 2 7 2 3 3 3" xfId="23538" xr:uid="{00000000-0005-0000-0000-000041330000}"/>
    <cellStyle name="Normal 2 2 7 2 3 4" xfId="10089" xr:uid="{00000000-0005-0000-0000-000042330000}"/>
    <cellStyle name="Normal 2 2 7 2 3 4 2" xfId="26385" xr:uid="{00000000-0005-0000-0000-000043330000}"/>
    <cellStyle name="Normal 2 2 7 2 3 5" xfId="18239" xr:uid="{00000000-0005-0000-0000-000044330000}"/>
    <cellStyle name="Normal 2 2 7 2 4" xfId="3295" xr:uid="{00000000-0005-0000-0000-000045330000}"/>
    <cellStyle name="Normal 2 2 7 2 4 2" xfId="11441" xr:uid="{00000000-0005-0000-0000-000046330000}"/>
    <cellStyle name="Normal 2 2 7 2 4 2 2" xfId="27737" xr:uid="{00000000-0005-0000-0000-000047330000}"/>
    <cellStyle name="Normal 2 2 7 2 4 3" xfId="19591" xr:uid="{00000000-0005-0000-0000-000048330000}"/>
    <cellStyle name="Normal 2 2 7 2 5" xfId="5832" xr:uid="{00000000-0005-0000-0000-000049330000}"/>
    <cellStyle name="Normal 2 2 7 2 5 2" xfId="13978" xr:uid="{00000000-0005-0000-0000-00004A330000}"/>
    <cellStyle name="Normal 2 2 7 2 5 2 2" xfId="30274" xr:uid="{00000000-0005-0000-0000-00004B330000}"/>
    <cellStyle name="Normal 2 2 7 2 5 3" xfId="22128" xr:uid="{00000000-0005-0000-0000-00004C330000}"/>
    <cellStyle name="Normal 2 2 7 2 6" xfId="8679" xr:uid="{00000000-0005-0000-0000-00004D330000}"/>
    <cellStyle name="Normal 2 2 7 2 6 2" xfId="24975" xr:uid="{00000000-0005-0000-0000-00004E330000}"/>
    <cellStyle name="Normal 2 2 7 2 7" xfId="16829" xr:uid="{00000000-0005-0000-0000-00004F330000}"/>
    <cellStyle name="Normal 2 2 7 3" xfId="894" xr:uid="{00000000-0005-0000-0000-000050330000}"/>
    <cellStyle name="Normal 2 2 7 3 2" xfId="2304" xr:uid="{00000000-0005-0000-0000-000051330000}"/>
    <cellStyle name="Normal 2 2 7 3 2 2" xfId="4826" xr:uid="{00000000-0005-0000-0000-000052330000}"/>
    <cellStyle name="Normal 2 2 7 3 2 2 2" xfId="12972" xr:uid="{00000000-0005-0000-0000-000053330000}"/>
    <cellStyle name="Normal 2 2 7 3 2 2 2 2" xfId="29268" xr:uid="{00000000-0005-0000-0000-000054330000}"/>
    <cellStyle name="Normal 2 2 7 3 2 2 3" xfId="21122" xr:uid="{00000000-0005-0000-0000-000055330000}"/>
    <cellStyle name="Normal 2 2 7 3 2 3" xfId="7603" xr:uid="{00000000-0005-0000-0000-000056330000}"/>
    <cellStyle name="Normal 2 2 7 3 2 3 2" xfId="15749" xr:uid="{00000000-0005-0000-0000-000057330000}"/>
    <cellStyle name="Normal 2 2 7 3 2 3 2 2" xfId="32045" xr:uid="{00000000-0005-0000-0000-000058330000}"/>
    <cellStyle name="Normal 2 2 7 3 2 3 3" xfId="23899" xr:uid="{00000000-0005-0000-0000-000059330000}"/>
    <cellStyle name="Normal 2 2 7 3 2 4" xfId="10450" xr:uid="{00000000-0005-0000-0000-00005A330000}"/>
    <cellStyle name="Normal 2 2 7 3 2 4 2" xfId="26746" xr:uid="{00000000-0005-0000-0000-00005B330000}"/>
    <cellStyle name="Normal 2 2 7 3 2 5" xfId="18600" xr:uid="{00000000-0005-0000-0000-00005C330000}"/>
    <cellStyle name="Normal 2 2 7 3 3" xfId="3608" xr:uid="{00000000-0005-0000-0000-00005D330000}"/>
    <cellStyle name="Normal 2 2 7 3 3 2" xfId="11754" xr:uid="{00000000-0005-0000-0000-00005E330000}"/>
    <cellStyle name="Normal 2 2 7 3 3 2 2" xfId="28050" xr:uid="{00000000-0005-0000-0000-00005F330000}"/>
    <cellStyle name="Normal 2 2 7 3 3 3" xfId="19904" xr:uid="{00000000-0005-0000-0000-000060330000}"/>
    <cellStyle name="Normal 2 2 7 3 4" xfId="6193" xr:uid="{00000000-0005-0000-0000-000061330000}"/>
    <cellStyle name="Normal 2 2 7 3 4 2" xfId="14339" xr:uid="{00000000-0005-0000-0000-000062330000}"/>
    <cellStyle name="Normal 2 2 7 3 4 2 2" xfId="30635" xr:uid="{00000000-0005-0000-0000-000063330000}"/>
    <cellStyle name="Normal 2 2 7 3 4 3" xfId="22489" xr:uid="{00000000-0005-0000-0000-000064330000}"/>
    <cellStyle name="Normal 2 2 7 3 5" xfId="9040" xr:uid="{00000000-0005-0000-0000-000065330000}"/>
    <cellStyle name="Normal 2 2 7 3 5 2" xfId="25336" xr:uid="{00000000-0005-0000-0000-000066330000}"/>
    <cellStyle name="Normal 2 2 7 3 6" xfId="17190" xr:uid="{00000000-0005-0000-0000-000067330000}"/>
    <cellStyle name="Normal 2 2 7 4" xfId="1599" xr:uid="{00000000-0005-0000-0000-000068330000}"/>
    <cellStyle name="Normal 2 2 7 4 2" xfId="4217" xr:uid="{00000000-0005-0000-0000-000069330000}"/>
    <cellStyle name="Normal 2 2 7 4 2 2" xfId="12363" xr:uid="{00000000-0005-0000-0000-00006A330000}"/>
    <cellStyle name="Normal 2 2 7 4 2 2 2" xfId="28659" xr:uid="{00000000-0005-0000-0000-00006B330000}"/>
    <cellStyle name="Normal 2 2 7 4 2 3" xfId="20513" xr:uid="{00000000-0005-0000-0000-00006C330000}"/>
    <cellStyle name="Normal 2 2 7 4 3" xfId="6898" xr:uid="{00000000-0005-0000-0000-00006D330000}"/>
    <cellStyle name="Normal 2 2 7 4 3 2" xfId="15044" xr:uid="{00000000-0005-0000-0000-00006E330000}"/>
    <cellStyle name="Normal 2 2 7 4 3 2 2" xfId="31340" xr:uid="{00000000-0005-0000-0000-00006F330000}"/>
    <cellStyle name="Normal 2 2 7 4 3 3" xfId="23194" xr:uid="{00000000-0005-0000-0000-000070330000}"/>
    <cellStyle name="Normal 2 2 7 4 4" xfId="9745" xr:uid="{00000000-0005-0000-0000-000071330000}"/>
    <cellStyle name="Normal 2 2 7 4 4 2" xfId="26041" xr:uid="{00000000-0005-0000-0000-000072330000}"/>
    <cellStyle name="Normal 2 2 7 4 5" xfId="17895" xr:uid="{00000000-0005-0000-0000-000073330000}"/>
    <cellStyle name="Normal 2 2 7 5" xfId="2999" xr:uid="{00000000-0005-0000-0000-000074330000}"/>
    <cellStyle name="Normal 2 2 7 5 2" xfId="11145" xr:uid="{00000000-0005-0000-0000-000075330000}"/>
    <cellStyle name="Normal 2 2 7 5 2 2" xfId="27441" xr:uid="{00000000-0005-0000-0000-000076330000}"/>
    <cellStyle name="Normal 2 2 7 5 3" xfId="19295" xr:uid="{00000000-0005-0000-0000-000077330000}"/>
    <cellStyle name="Normal 2 2 7 6" xfId="5488" xr:uid="{00000000-0005-0000-0000-000078330000}"/>
    <cellStyle name="Normal 2 2 7 6 2" xfId="13634" xr:uid="{00000000-0005-0000-0000-000079330000}"/>
    <cellStyle name="Normal 2 2 7 6 2 2" xfId="29930" xr:uid="{00000000-0005-0000-0000-00007A330000}"/>
    <cellStyle name="Normal 2 2 7 6 3" xfId="21784" xr:uid="{00000000-0005-0000-0000-00007B330000}"/>
    <cellStyle name="Normal 2 2 7 7" xfId="8335" xr:uid="{00000000-0005-0000-0000-00007C330000}"/>
    <cellStyle name="Normal 2 2 7 7 2" xfId="24631" xr:uid="{00000000-0005-0000-0000-00007D330000}"/>
    <cellStyle name="Normal 2 2 7 8" xfId="16485" xr:uid="{00000000-0005-0000-0000-00007E330000}"/>
    <cellStyle name="Normal 2 2 8" xfId="262" xr:uid="{00000000-0005-0000-0000-00007F330000}"/>
    <cellStyle name="Normal 2 2 8 2" xfId="606" xr:uid="{00000000-0005-0000-0000-000080330000}"/>
    <cellStyle name="Normal 2 2 8 2 2" xfId="1312" xr:uid="{00000000-0005-0000-0000-000081330000}"/>
    <cellStyle name="Normal 2 2 8 2 2 2" xfId="2722" xr:uid="{00000000-0005-0000-0000-000082330000}"/>
    <cellStyle name="Normal 2 2 8 2 2 2 2" xfId="5196" xr:uid="{00000000-0005-0000-0000-000083330000}"/>
    <cellStyle name="Normal 2 2 8 2 2 2 2 2" xfId="13342" xr:uid="{00000000-0005-0000-0000-000084330000}"/>
    <cellStyle name="Normal 2 2 8 2 2 2 2 2 2" xfId="29638" xr:uid="{00000000-0005-0000-0000-000085330000}"/>
    <cellStyle name="Normal 2 2 8 2 2 2 2 3" xfId="21492" xr:uid="{00000000-0005-0000-0000-000086330000}"/>
    <cellStyle name="Normal 2 2 8 2 2 2 3" xfId="8021" xr:uid="{00000000-0005-0000-0000-000087330000}"/>
    <cellStyle name="Normal 2 2 8 2 2 2 3 2" xfId="16167" xr:uid="{00000000-0005-0000-0000-000088330000}"/>
    <cellStyle name="Normal 2 2 8 2 2 2 3 2 2" xfId="32463" xr:uid="{00000000-0005-0000-0000-000089330000}"/>
    <cellStyle name="Normal 2 2 8 2 2 2 3 3" xfId="24317" xr:uid="{00000000-0005-0000-0000-00008A330000}"/>
    <cellStyle name="Normal 2 2 8 2 2 2 4" xfId="10868" xr:uid="{00000000-0005-0000-0000-00008B330000}"/>
    <cellStyle name="Normal 2 2 8 2 2 2 4 2" xfId="27164" xr:uid="{00000000-0005-0000-0000-00008C330000}"/>
    <cellStyle name="Normal 2 2 8 2 2 2 5" xfId="19018" xr:uid="{00000000-0005-0000-0000-00008D330000}"/>
    <cellStyle name="Normal 2 2 8 2 2 3" xfId="3978" xr:uid="{00000000-0005-0000-0000-00008E330000}"/>
    <cellStyle name="Normal 2 2 8 2 2 3 2" xfId="12124" xr:uid="{00000000-0005-0000-0000-00008F330000}"/>
    <cellStyle name="Normal 2 2 8 2 2 3 2 2" xfId="28420" xr:uid="{00000000-0005-0000-0000-000090330000}"/>
    <cellStyle name="Normal 2 2 8 2 2 3 3" xfId="20274" xr:uid="{00000000-0005-0000-0000-000091330000}"/>
    <cellStyle name="Normal 2 2 8 2 2 4" xfId="6611" xr:uid="{00000000-0005-0000-0000-000092330000}"/>
    <cellStyle name="Normal 2 2 8 2 2 4 2" xfId="14757" xr:uid="{00000000-0005-0000-0000-000093330000}"/>
    <cellStyle name="Normal 2 2 8 2 2 4 2 2" xfId="31053" xr:uid="{00000000-0005-0000-0000-000094330000}"/>
    <cellStyle name="Normal 2 2 8 2 2 4 3" xfId="22907" xr:uid="{00000000-0005-0000-0000-000095330000}"/>
    <cellStyle name="Normal 2 2 8 2 2 5" xfId="9458" xr:uid="{00000000-0005-0000-0000-000096330000}"/>
    <cellStyle name="Normal 2 2 8 2 2 5 2" xfId="25754" xr:uid="{00000000-0005-0000-0000-000097330000}"/>
    <cellStyle name="Normal 2 2 8 2 2 6" xfId="17608" xr:uid="{00000000-0005-0000-0000-000098330000}"/>
    <cellStyle name="Normal 2 2 8 2 3" xfId="2017" xr:uid="{00000000-0005-0000-0000-000099330000}"/>
    <cellStyle name="Normal 2 2 8 2 3 2" xfId="4587" xr:uid="{00000000-0005-0000-0000-00009A330000}"/>
    <cellStyle name="Normal 2 2 8 2 3 2 2" xfId="12733" xr:uid="{00000000-0005-0000-0000-00009B330000}"/>
    <cellStyle name="Normal 2 2 8 2 3 2 2 2" xfId="29029" xr:uid="{00000000-0005-0000-0000-00009C330000}"/>
    <cellStyle name="Normal 2 2 8 2 3 2 3" xfId="20883" xr:uid="{00000000-0005-0000-0000-00009D330000}"/>
    <cellStyle name="Normal 2 2 8 2 3 3" xfId="7316" xr:uid="{00000000-0005-0000-0000-00009E330000}"/>
    <cellStyle name="Normal 2 2 8 2 3 3 2" xfId="15462" xr:uid="{00000000-0005-0000-0000-00009F330000}"/>
    <cellStyle name="Normal 2 2 8 2 3 3 2 2" xfId="31758" xr:uid="{00000000-0005-0000-0000-0000A0330000}"/>
    <cellStyle name="Normal 2 2 8 2 3 3 3" xfId="23612" xr:uid="{00000000-0005-0000-0000-0000A1330000}"/>
    <cellStyle name="Normal 2 2 8 2 3 4" xfId="10163" xr:uid="{00000000-0005-0000-0000-0000A2330000}"/>
    <cellStyle name="Normal 2 2 8 2 3 4 2" xfId="26459" xr:uid="{00000000-0005-0000-0000-0000A3330000}"/>
    <cellStyle name="Normal 2 2 8 2 3 5" xfId="18313" xr:uid="{00000000-0005-0000-0000-0000A4330000}"/>
    <cellStyle name="Normal 2 2 8 2 4" xfId="3369" xr:uid="{00000000-0005-0000-0000-0000A5330000}"/>
    <cellStyle name="Normal 2 2 8 2 4 2" xfId="11515" xr:uid="{00000000-0005-0000-0000-0000A6330000}"/>
    <cellStyle name="Normal 2 2 8 2 4 2 2" xfId="27811" xr:uid="{00000000-0005-0000-0000-0000A7330000}"/>
    <cellStyle name="Normal 2 2 8 2 4 3" xfId="19665" xr:uid="{00000000-0005-0000-0000-0000A8330000}"/>
    <cellStyle name="Normal 2 2 8 2 5" xfId="5906" xr:uid="{00000000-0005-0000-0000-0000A9330000}"/>
    <cellStyle name="Normal 2 2 8 2 5 2" xfId="14052" xr:uid="{00000000-0005-0000-0000-0000AA330000}"/>
    <cellStyle name="Normal 2 2 8 2 5 2 2" xfId="30348" xr:uid="{00000000-0005-0000-0000-0000AB330000}"/>
    <cellStyle name="Normal 2 2 8 2 5 3" xfId="22202" xr:uid="{00000000-0005-0000-0000-0000AC330000}"/>
    <cellStyle name="Normal 2 2 8 2 6" xfId="8753" xr:uid="{00000000-0005-0000-0000-0000AD330000}"/>
    <cellStyle name="Normal 2 2 8 2 6 2" xfId="25049" xr:uid="{00000000-0005-0000-0000-0000AE330000}"/>
    <cellStyle name="Normal 2 2 8 2 7" xfId="16903" xr:uid="{00000000-0005-0000-0000-0000AF330000}"/>
    <cellStyle name="Normal 2 2 8 3" xfId="968" xr:uid="{00000000-0005-0000-0000-0000B0330000}"/>
    <cellStyle name="Normal 2 2 8 3 2" xfId="2378" xr:uid="{00000000-0005-0000-0000-0000B1330000}"/>
    <cellStyle name="Normal 2 2 8 3 2 2" xfId="4900" xr:uid="{00000000-0005-0000-0000-0000B2330000}"/>
    <cellStyle name="Normal 2 2 8 3 2 2 2" xfId="13046" xr:uid="{00000000-0005-0000-0000-0000B3330000}"/>
    <cellStyle name="Normal 2 2 8 3 2 2 2 2" xfId="29342" xr:uid="{00000000-0005-0000-0000-0000B4330000}"/>
    <cellStyle name="Normal 2 2 8 3 2 2 3" xfId="21196" xr:uid="{00000000-0005-0000-0000-0000B5330000}"/>
    <cellStyle name="Normal 2 2 8 3 2 3" xfId="7677" xr:uid="{00000000-0005-0000-0000-0000B6330000}"/>
    <cellStyle name="Normal 2 2 8 3 2 3 2" xfId="15823" xr:uid="{00000000-0005-0000-0000-0000B7330000}"/>
    <cellStyle name="Normal 2 2 8 3 2 3 2 2" xfId="32119" xr:uid="{00000000-0005-0000-0000-0000B8330000}"/>
    <cellStyle name="Normal 2 2 8 3 2 3 3" xfId="23973" xr:uid="{00000000-0005-0000-0000-0000B9330000}"/>
    <cellStyle name="Normal 2 2 8 3 2 4" xfId="10524" xr:uid="{00000000-0005-0000-0000-0000BA330000}"/>
    <cellStyle name="Normal 2 2 8 3 2 4 2" xfId="26820" xr:uid="{00000000-0005-0000-0000-0000BB330000}"/>
    <cellStyle name="Normal 2 2 8 3 2 5" xfId="18674" xr:uid="{00000000-0005-0000-0000-0000BC330000}"/>
    <cellStyle name="Normal 2 2 8 3 3" xfId="3682" xr:uid="{00000000-0005-0000-0000-0000BD330000}"/>
    <cellStyle name="Normal 2 2 8 3 3 2" xfId="11828" xr:uid="{00000000-0005-0000-0000-0000BE330000}"/>
    <cellStyle name="Normal 2 2 8 3 3 2 2" xfId="28124" xr:uid="{00000000-0005-0000-0000-0000BF330000}"/>
    <cellStyle name="Normal 2 2 8 3 3 3" xfId="19978" xr:uid="{00000000-0005-0000-0000-0000C0330000}"/>
    <cellStyle name="Normal 2 2 8 3 4" xfId="6267" xr:uid="{00000000-0005-0000-0000-0000C1330000}"/>
    <cellStyle name="Normal 2 2 8 3 4 2" xfId="14413" xr:uid="{00000000-0005-0000-0000-0000C2330000}"/>
    <cellStyle name="Normal 2 2 8 3 4 2 2" xfId="30709" xr:uid="{00000000-0005-0000-0000-0000C3330000}"/>
    <cellStyle name="Normal 2 2 8 3 4 3" xfId="22563" xr:uid="{00000000-0005-0000-0000-0000C4330000}"/>
    <cellStyle name="Normal 2 2 8 3 5" xfId="9114" xr:uid="{00000000-0005-0000-0000-0000C5330000}"/>
    <cellStyle name="Normal 2 2 8 3 5 2" xfId="25410" xr:uid="{00000000-0005-0000-0000-0000C6330000}"/>
    <cellStyle name="Normal 2 2 8 3 6" xfId="17264" xr:uid="{00000000-0005-0000-0000-0000C7330000}"/>
    <cellStyle name="Normal 2 2 8 4" xfId="1673" xr:uid="{00000000-0005-0000-0000-0000C8330000}"/>
    <cellStyle name="Normal 2 2 8 4 2" xfId="4291" xr:uid="{00000000-0005-0000-0000-0000C9330000}"/>
    <cellStyle name="Normal 2 2 8 4 2 2" xfId="12437" xr:uid="{00000000-0005-0000-0000-0000CA330000}"/>
    <cellStyle name="Normal 2 2 8 4 2 2 2" xfId="28733" xr:uid="{00000000-0005-0000-0000-0000CB330000}"/>
    <cellStyle name="Normal 2 2 8 4 2 3" xfId="20587" xr:uid="{00000000-0005-0000-0000-0000CC330000}"/>
    <cellStyle name="Normal 2 2 8 4 3" xfId="6972" xr:uid="{00000000-0005-0000-0000-0000CD330000}"/>
    <cellStyle name="Normal 2 2 8 4 3 2" xfId="15118" xr:uid="{00000000-0005-0000-0000-0000CE330000}"/>
    <cellStyle name="Normal 2 2 8 4 3 2 2" xfId="31414" xr:uid="{00000000-0005-0000-0000-0000CF330000}"/>
    <cellStyle name="Normal 2 2 8 4 3 3" xfId="23268" xr:uid="{00000000-0005-0000-0000-0000D0330000}"/>
    <cellStyle name="Normal 2 2 8 4 4" xfId="9819" xr:uid="{00000000-0005-0000-0000-0000D1330000}"/>
    <cellStyle name="Normal 2 2 8 4 4 2" xfId="26115" xr:uid="{00000000-0005-0000-0000-0000D2330000}"/>
    <cellStyle name="Normal 2 2 8 4 5" xfId="17969" xr:uid="{00000000-0005-0000-0000-0000D3330000}"/>
    <cellStyle name="Normal 2 2 8 5" xfId="3073" xr:uid="{00000000-0005-0000-0000-0000D4330000}"/>
    <cellStyle name="Normal 2 2 8 5 2" xfId="11219" xr:uid="{00000000-0005-0000-0000-0000D5330000}"/>
    <cellStyle name="Normal 2 2 8 5 2 2" xfId="27515" xr:uid="{00000000-0005-0000-0000-0000D6330000}"/>
    <cellStyle name="Normal 2 2 8 5 3" xfId="19369" xr:uid="{00000000-0005-0000-0000-0000D7330000}"/>
    <cellStyle name="Normal 2 2 8 6" xfId="5562" xr:uid="{00000000-0005-0000-0000-0000D8330000}"/>
    <cellStyle name="Normal 2 2 8 6 2" xfId="13708" xr:uid="{00000000-0005-0000-0000-0000D9330000}"/>
    <cellStyle name="Normal 2 2 8 6 2 2" xfId="30004" xr:uid="{00000000-0005-0000-0000-0000DA330000}"/>
    <cellStyle name="Normal 2 2 8 6 3" xfId="21858" xr:uid="{00000000-0005-0000-0000-0000DB330000}"/>
    <cellStyle name="Normal 2 2 8 7" xfId="8409" xr:uid="{00000000-0005-0000-0000-0000DC330000}"/>
    <cellStyle name="Normal 2 2 8 7 2" xfId="24705" xr:uid="{00000000-0005-0000-0000-0000DD330000}"/>
    <cellStyle name="Normal 2 2 8 8" xfId="16559" xr:uid="{00000000-0005-0000-0000-0000DE330000}"/>
    <cellStyle name="Normal 2 2 9" xfId="352" xr:uid="{00000000-0005-0000-0000-0000DF330000}"/>
    <cellStyle name="Normal 2 2 9 2" xfId="1058" xr:uid="{00000000-0005-0000-0000-0000E0330000}"/>
    <cellStyle name="Normal 2 2 9 2 2" xfId="2468" xr:uid="{00000000-0005-0000-0000-0000E1330000}"/>
    <cellStyle name="Normal 2 2 9 2 2 2" xfId="4974" xr:uid="{00000000-0005-0000-0000-0000E2330000}"/>
    <cellStyle name="Normal 2 2 9 2 2 2 2" xfId="13120" xr:uid="{00000000-0005-0000-0000-0000E3330000}"/>
    <cellStyle name="Normal 2 2 9 2 2 2 2 2" xfId="29416" xr:uid="{00000000-0005-0000-0000-0000E4330000}"/>
    <cellStyle name="Normal 2 2 9 2 2 2 3" xfId="21270" xr:uid="{00000000-0005-0000-0000-0000E5330000}"/>
    <cellStyle name="Normal 2 2 9 2 2 3" xfId="7767" xr:uid="{00000000-0005-0000-0000-0000E6330000}"/>
    <cellStyle name="Normal 2 2 9 2 2 3 2" xfId="15913" xr:uid="{00000000-0005-0000-0000-0000E7330000}"/>
    <cellStyle name="Normal 2 2 9 2 2 3 2 2" xfId="32209" xr:uid="{00000000-0005-0000-0000-0000E8330000}"/>
    <cellStyle name="Normal 2 2 9 2 2 3 3" xfId="24063" xr:uid="{00000000-0005-0000-0000-0000E9330000}"/>
    <cellStyle name="Normal 2 2 9 2 2 4" xfId="10614" xr:uid="{00000000-0005-0000-0000-0000EA330000}"/>
    <cellStyle name="Normal 2 2 9 2 2 4 2" xfId="26910" xr:uid="{00000000-0005-0000-0000-0000EB330000}"/>
    <cellStyle name="Normal 2 2 9 2 2 5" xfId="18764" xr:uid="{00000000-0005-0000-0000-0000EC330000}"/>
    <cellStyle name="Normal 2 2 9 2 3" xfId="3756" xr:uid="{00000000-0005-0000-0000-0000ED330000}"/>
    <cellStyle name="Normal 2 2 9 2 3 2" xfId="11902" xr:uid="{00000000-0005-0000-0000-0000EE330000}"/>
    <cellStyle name="Normal 2 2 9 2 3 2 2" xfId="28198" xr:uid="{00000000-0005-0000-0000-0000EF330000}"/>
    <cellStyle name="Normal 2 2 9 2 3 3" xfId="20052" xr:uid="{00000000-0005-0000-0000-0000F0330000}"/>
    <cellStyle name="Normal 2 2 9 2 4" xfId="6357" xr:uid="{00000000-0005-0000-0000-0000F1330000}"/>
    <cellStyle name="Normal 2 2 9 2 4 2" xfId="14503" xr:uid="{00000000-0005-0000-0000-0000F2330000}"/>
    <cellStyle name="Normal 2 2 9 2 4 2 2" xfId="30799" xr:uid="{00000000-0005-0000-0000-0000F3330000}"/>
    <cellStyle name="Normal 2 2 9 2 4 3" xfId="22653" xr:uid="{00000000-0005-0000-0000-0000F4330000}"/>
    <cellStyle name="Normal 2 2 9 2 5" xfId="9204" xr:uid="{00000000-0005-0000-0000-0000F5330000}"/>
    <cellStyle name="Normal 2 2 9 2 5 2" xfId="25500" xr:uid="{00000000-0005-0000-0000-0000F6330000}"/>
    <cellStyle name="Normal 2 2 9 2 6" xfId="17354" xr:uid="{00000000-0005-0000-0000-0000F7330000}"/>
    <cellStyle name="Normal 2 2 9 3" xfId="1763" xr:uid="{00000000-0005-0000-0000-0000F8330000}"/>
    <cellStyle name="Normal 2 2 9 3 2" xfId="4365" xr:uid="{00000000-0005-0000-0000-0000F9330000}"/>
    <cellStyle name="Normal 2 2 9 3 2 2" xfId="12511" xr:uid="{00000000-0005-0000-0000-0000FA330000}"/>
    <cellStyle name="Normal 2 2 9 3 2 2 2" xfId="28807" xr:uid="{00000000-0005-0000-0000-0000FB330000}"/>
    <cellStyle name="Normal 2 2 9 3 2 3" xfId="20661" xr:uid="{00000000-0005-0000-0000-0000FC330000}"/>
    <cellStyle name="Normal 2 2 9 3 3" xfId="7062" xr:uid="{00000000-0005-0000-0000-0000FD330000}"/>
    <cellStyle name="Normal 2 2 9 3 3 2" xfId="15208" xr:uid="{00000000-0005-0000-0000-0000FE330000}"/>
    <cellStyle name="Normal 2 2 9 3 3 2 2" xfId="31504" xr:uid="{00000000-0005-0000-0000-0000FF330000}"/>
    <cellStyle name="Normal 2 2 9 3 3 3" xfId="23358" xr:uid="{00000000-0005-0000-0000-000000340000}"/>
    <cellStyle name="Normal 2 2 9 3 4" xfId="9909" xr:uid="{00000000-0005-0000-0000-000001340000}"/>
    <cellStyle name="Normal 2 2 9 3 4 2" xfId="26205" xr:uid="{00000000-0005-0000-0000-000002340000}"/>
    <cellStyle name="Normal 2 2 9 3 5" xfId="18059" xr:uid="{00000000-0005-0000-0000-000003340000}"/>
    <cellStyle name="Normal 2 2 9 4" xfId="3147" xr:uid="{00000000-0005-0000-0000-000004340000}"/>
    <cellStyle name="Normal 2 2 9 4 2" xfId="11293" xr:uid="{00000000-0005-0000-0000-000005340000}"/>
    <cellStyle name="Normal 2 2 9 4 2 2" xfId="27589" xr:uid="{00000000-0005-0000-0000-000006340000}"/>
    <cellStyle name="Normal 2 2 9 4 3" xfId="19443" xr:uid="{00000000-0005-0000-0000-000007340000}"/>
    <cellStyle name="Normal 2 2 9 5" xfId="5652" xr:uid="{00000000-0005-0000-0000-000008340000}"/>
    <cellStyle name="Normal 2 2 9 5 2" xfId="13798" xr:uid="{00000000-0005-0000-0000-000009340000}"/>
    <cellStyle name="Normal 2 2 9 5 2 2" xfId="30094" xr:uid="{00000000-0005-0000-0000-00000A340000}"/>
    <cellStyle name="Normal 2 2 9 5 3" xfId="21948" xr:uid="{00000000-0005-0000-0000-00000B340000}"/>
    <cellStyle name="Normal 2 2 9 6" xfId="8499" xr:uid="{00000000-0005-0000-0000-00000C340000}"/>
    <cellStyle name="Normal 2 2 9 6 2" xfId="24795" xr:uid="{00000000-0005-0000-0000-00000D340000}"/>
    <cellStyle name="Normal 2 2 9 7" xfId="16649" xr:uid="{00000000-0005-0000-0000-00000E340000}"/>
    <cellStyle name="Normal 2 3" xfId="8" xr:uid="{00000000-0005-0000-0000-00000F340000}"/>
    <cellStyle name="Normal 2 3 10" xfId="716" xr:uid="{00000000-0005-0000-0000-000010340000}"/>
    <cellStyle name="Normal 2 3 10 2" xfId="2126" xr:uid="{00000000-0005-0000-0000-000011340000}"/>
    <cellStyle name="Normal 2 3 10 2 2" xfId="4679" xr:uid="{00000000-0005-0000-0000-000012340000}"/>
    <cellStyle name="Normal 2 3 10 2 2 2" xfId="12825" xr:uid="{00000000-0005-0000-0000-000013340000}"/>
    <cellStyle name="Normal 2 3 10 2 2 2 2" xfId="29121" xr:uid="{00000000-0005-0000-0000-000014340000}"/>
    <cellStyle name="Normal 2 3 10 2 2 3" xfId="20975" xr:uid="{00000000-0005-0000-0000-000015340000}"/>
    <cellStyle name="Normal 2 3 10 2 3" xfId="7425" xr:uid="{00000000-0005-0000-0000-000016340000}"/>
    <cellStyle name="Normal 2 3 10 2 3 2" xfId="15571" xr:uid="{00000000-0005-0000-0000-000017340000}"/>
    <cellStyle name="Normal 2 3 10 2 3 2 2" xfId="31867" xr:uid="{00000000-0005-0000-0000-000018340000}"/>
    <cellStyle name="Normal 2 3 10 2 3 3" xfId="23721" xr:uid="{00000000-0005-0000-0000-000019340000}"/>
    <cellStyle name="Normal 2 3 10 2 4" xfId="10272" xr:uid="{00000000-0005-0000-0000-00001A340000}"/>
    <cellStyle name="Normal 2 3 10 2 4 2" xfId="26568" xr:uid="{00000000-0005-0000-0000-00001B340000}"/>
    <cellStyle name="Normal 2 3 10 2 5" xfId="18422" xr:uid="{00000000-0005-0000-0000-00001C340000}"/>
    <cellStyle name="Normal 2 3 10 3" xfId="3461" xr:uid="{00000000-0005-0000-0000-00001D340000}"/>
    <cellStyle name="Normal 2 3 10 3 2" xfId="11607" xr:uid="{00000000-0005-0000-0000-00001E340000}"/>
    <cellStyle name="Normal 2 3 10 3 2 2" xfId="27903" xr:uid="{00000000-0005-0000-0000-00001F340000}"/>
    <cellStyle name="Normal 2 3 10 3 3" xfId="19757" xr:uid="{00000000-0005-0000-0000-000020340000}"/>
    <cellStyle name="Normal 2 3 10 4" xfId="6015" xr:uid="{00000000-0005-0000-0000-000021340000}"/>
    <cellStyle name="Normal 2 3 10 4 2" xfId="14161" xr:uid="{00000000-0005-0000-0000-000022340000}"/>
    <cellStyle name="Normal 2 3 10 4 2 2" xfId="30457" xr:uid="{00000000-0005-0000-0000-000023340000}"/>
    <cellStyle name="Normal 2 3 10 4 3" xfId="22311" xr:uid="{00000000-0005-0000-0000-000024340000}"/>
    <cellStyle name="Normal 2 3 10 5" xfId="8862" xr:uid="{00000000-0005-0000-0000-000025340000}"/>
    <cellStyle name="Normal 2 3 10 5 2" xfId="25158" xr:uid="{00000000-0005-0000-0000-000026340000}"/>
    <cellStyle name="Normal 2 3 10 6" xfId="17012" xr:uid="{00000000-0005-0000-0000-000027340000}"/>
    <cellStyle name="Normal 2 3 11" xfId="1421" xr:uid="{00000000-0005-0000-0000-000028340000}"/>
    <cellStyle name="Normal 2 3 11 2" xfId="4070" xr:uid="{00000000-0005-0000-0000-000029340000}"/>
    <cellStyle name="Normal 2 3 11 2 2" xfId="12216" xr:uid="{00000000-0005-0000-0000-00002A340000}"/>
    <cellStyle name="Normal 2 3 11 2 2 2" xfId="28512" xr:uid="{00000000-0005-0000-0000-00002B340000}"/>
    <cellStyle name="Normal 2 3 11 2 3" xfId="20366" xr:uid="{00000000-0005-0000-0000-00002C340000}"/>
    <cellStyle name="Normal 2 3 11 3" xfId="6720" xr:uid="{00000000-0005-0000-0000-00002D340000}"/>
    <cellStyle name="Normal 2 3 11 3 2" xfId="14866" xr:uid="{00000000-0005-0000-0000-00002E340000}"/>
    <cellStyle name="Normal 2 3 11 3 2 2" xfId="31162" xr:uid="{00000000-0005-0000-0000-00002F340000}"/>
    <cellStyle name="Normal 2 3 11 3 3" xfId="23016" xr:uid="{00000000-0005-0000-0000-000030340000}"/>
    <cellStyle name="Normal 2 3 11 4" xfId="9567" xr:uid="{00000000-0005-0000-0000-000031340000}"/>
    <cellStyle name="Normal 2 3 11 4 2" xfId="25863" xr:uid="{00000000-0005-0000-0000-000032340000}"/>
    <cellStyle name="Normal 2 3 11 5" xfId="17717" xr:uid="{00000000-0005-0000-0000-000033340000}"/>
    <cellStyle name="Normal 2 3 12" xfId="2852" xr:uid="{00000000-0005-0000-0000-000034340000}"/>
    <cellStyle name="Normal 2 3 12 2" xfId="10998" xr:uid="{00000000-0005-0000-0000-000035340000}"/>
    <cellStyle name="Normal 2 3 12 2 2" xfId="27294" xr:uid="{00000000-0005-0000-0000-000036340000}"/>
    <cellStyle name="Normal 2 3 12 3" xfId="19148" xr:uid="{00000000-0005-0000-0000-000037340000}"/>
    <cellStyle name="Normal 2 3 13" xfId="5310" xr:uid="{00000000-0005-0000-0000-000038340000}"/>
    <cellStyle name="Normal 2 3 13 2" xfId="13456" xr:uid="{00000000-0005-0000-0000-000039340000}"/>
    <cellStyle name="Normal 2 3 13 2 2" xfId="29752" xr:uid="{00000000-0005-0000-0000-00003A340000}"/>
    <cellStyle name="Normal 2 3 13 3" xfId="21606" xr:uid="{00000000-0005-0000-0000-00003B340000}"/>
    <cellStyle name="Normal 2 3 14" xfId="8157" xr:uid="{00000000-0005-0000-0000-00003C340000}"/>
    <cellStyle name="Normal 2 3 14 2" xfId="24453" xr:uid="{00000000-0005-0000-0000-00003D340000}"/>
    <cellStyle name="Normal 2 3 15" xfId="16307" xr:uid="{00000000-0005-0000-0000-00003E340000}"/>
    <cellStyle name="Normal 2 3 2" xfId="13" xr:uid="{00000000-0005-0000-0000-00003F340000}"/>
    <cellStyle name="Normal 2 3 2 10" xfId="357" xr:uid="{00000000-0005-0000-0000-000040340000}"/>
    <cellStyle name="Normal 2 3 2 10 2" xfId="1063" xr:uid="{00000000-0005-0000-0000-000041340000}"/>
    <cellStyle name="Normal 2 3 2 10 2 2" xfId="2473" xr:uid="{00000000-0005-0000-0000-000042340000}"/>
    <cellStyle name="Normal 2 3 2 10 2 2 2" xfId="4978" xr:uid="{00000000-0005-0000-0000-000043340000}"/>
    <cellStyle name="Normal 2 3 2 10 2 2 2 2" xfId="13124" xr:uid="{00000000-0005-0000-0000-000044340000}"/>
    <cellStyle name="Normal 2 3 2 10 2 2 2 2 2" xfId="29420" xr:uid="{00000000-0005-0000-0000-000045340000}"/>
    <cellStyle name="Normal 2 3 2 10 2 2 2 3" xfId="21274" xr:uid="{00000000-0005-0000-0000-000046340000}"/>
    <cellStyle name="Normal 2 3 2 10 2 2 3" xfId="7772" xr:uid="{00000000-0005-0000-0000-000047340000}"/>
    <cellStyle name="Normal 2 3 2 10 2 2 3 2" xfId="15918" xr:uid="{00000000-0005-0000-0000-000048340000}"/>
    <cellStyle name="Normal 2 3 2 10 2 2 3 2 2" xfId="32214" xr:uid="{00000000-0005-0000-0000-000049340000}"/>
    <cellStyle name="Normal 2 3 2 10 2 2 3 3" xfId="24068" xr:uid="{00000000-0005-0000-0000-00004A340000}"/>
    <cellStyle name="Normal 2 3 2 10 2 2 4" xfId="10619" xr:uid="{00000000-0005-0000-0000-00004B340000}"/>
    <cellStyle name="Normal 2 3 2 10 2 2 4 2" xfId="26915" xr:uid="{00000000-0005-0000-0000-00004C340000}"/>
    <cellStyle name="Normal 2 3 2 10 2 2 5" xfId="18769" xr:uid="{00000000-0005-0000-0000-00004D340000}"/>
    <cellStyle name="Normal 2 3 2 10 2 3" xfId="3760" xr:uid="{00000000-0005-0000-0000-00004E340000}"/>
    <cellStyle name="Normal 2 3 2 10 2 3 2" xfId="11906" xr:uid="{00000000-0005-0000-0000-00004F340000}"/>
    <cellStyle name="Normal 2 3 2 10 2 3 2 2" xfId="28202" xr:uid="{00000000-0005-0000-0000-000050340000}"/>
    <cellStyle name="Normal 2 3 2 10 2 3 3" xfId="20056" xr:uid="{00000000-0005-0000-0000-000051340000}"/>
    <cellStyle name="Normal 2 3 2 10 2 4" xfId="6362" xr:uid="{00000000-0005-0000-0000-000052340000}"/>
    <cellStyle name="Normal 2 3 2 10 2 4 2" xfId="14508" xr:uid="{00000000-0005-0000-0000-000053340000}"/>
    <cellStyle name="Normal 2 3 2 10 2 4 2 2" xfId="30804" xr:uid="{00000000-0005-0000-0000-000054340000}"/>
    <cellStyle name="Normal 2 3 2 10 2 4 3" xfId="22658" xr:uid="{00000000-0005-0000-0000-000055340000}"/>
    <cellStyle name="Normal 2 3 2 10 2 5" xfId="9209" xr:uid="{00000000-0005-0000-0000-000056340000}"/>
    <cellStyle name="Normal 2 3 2 10 2 5 2" xfId="25505" xr:uid="{00000000-0005-0000-0000-000057340000}"/>
    <cellStyle name="Normal 2 3 2 10 2 6" xfId="17359" xr:uid="{00000000-0005-0000-0000-000058340000}"/>
    <cellStyle name="Normal 2 3 2 10 3" xfId="1768" xr:uid="{00000000-0005-0000-0000-000059340000}"/>
    <cellStyle name="Normal 2 3 2 10 3 2" xfId="4369" xr:uid="{00000000-0005-0000-0000-00005A340000}"/>
    <cellStyle name="Normal 2 3 2 10 3 2 2" xfId="12515" xr:uid="{00000000-0005-0000-0000-00005B340000}"/>
    <cellStyle name="Normal 2 3 2 10 3 2 2 2" xfId="28811" xr:uid="{00000000-0005-0000-0000-00005C340000}"/>
    <cellStyle name="Normal 2 3 2 10 3 2 3" xfId="20665" xr:uid="{00000000-0005-0000-0000-00005D340000}"/>
    <cellStyle name="Normal 2 3 2 10 3 3" xfId="7067" xr:uid="{00000000-0005-0000-0000-00005E340000}"/>
    <cellStyle name="Normal 2 3 2 10 3 3 2" xfId="15213" xr:uid="{00000000-0005-0000-0000-00005F340000}"/>
    <cellStyle name="Normal 2 3 2 10 3 3 2 2" xfId="31509" xr:uid="{00000000-0005-0000-0000-000060340000}"/>
    <cellStyle name="Normal 2 3 2 10 3 3 3" xfId="23363" xr:uid="{00000000-0005-0000-0000-000061340000}"/>
    <cellStyle name="Normal 2 3 2 10 3 4" xfId="9914" xr:uid="{00000000-0005-0000-0000-000062340000}"/>
    <cellStyle name="Normal 2 3 2 10 3 4 2" xfId="26210" xr:uid="{00000000-0005-0000-0000-000063340000}"/>
    <cellStyle name="Normal 2 3 2 10 3 5" xfId="18064" xr:uid="{00000000-0005-0000-0000-000064340000}"/>
    <cellStyle name="Normal 2 3 2 10 4" xfId="3151" xr:uid="{00000000-0005-0000-0000-000065340000}"/>
    <cellStyle name="Normal 2 3 2 10 4 2" xfId="11297" xr:uid="{00000000-0005-0000-0000-000066340000}"/>
    <cellStyle name="Normal 2 3 2 10 4 2 2" xfId="27593" xr:uid="{00000000-0005-0000-0000-000067340000}"/>
    <cellStyle name="Normal 2 3 2 10 4 3" xfId="19447" xr:uid="{00000000-0005-0000-0000-000068340000}"/>
    <cellStyle name="Normal 2 3 2 10 5" xfId="5657" xr:uid="{00000000-0005-0000-0000-000069340000}"/>
    <cellStyle name="Normal 2 3 2 10 5 2" xfId="13803" xr:uid="{00000000-0005-0000-0000-00006A340000}"/>
    <cellStyle name="Normal 2 3 2 10 5 2 2" xfId="30099" xr:uid="{00000000-0005-0000-0000-00006B340000}"/>
    <cellStyle name="Normal 2 3 2 10 5 3" xfId="21953" xr:uid="{00000000-0005-0000-0000-00006C340000}"/>
    <cellStyle name="Normal 2 3 2 10 6" xfId="8504" xr:uid="{00000000-0005-0000-0000-00006D340000}"/>
    <cellStyle name="Normal 2 3 2 10 6 2" xfId="24800" xr:uid="{00000000-0005-0000-0000-00006E340000}"/>
    <cellStyle name="Normal 2 3 2 10 7" xfId="16654" xr:uid="{00000000-0005-0000-0000-00006F340000}"/>
    <cellStyle name="Normal 2 3 2 11" xfId="699" xr:uid="{00000000-0005-0000-0000-000070340000}"/>
    <cellStyle name="Normal 2 3 2 11 2" xfId="700" xr:uid="{00000000-0005-0000-0000-000071340000}"/>
    <cellStyle name="Normal 2 3 2 11 2 2" xfId="701" xr:uid="{00000000-0005-0000-0000-000072340000}"/>
    <cellStyle name="Normal 2 3 2 11 2 2 2" xfId="702" xr:uid="{00000000-0005-0000-0000-000073340000}"/>
    <cellStyle name="Normal 2 3 2 11 2 2 2 2" xfId="703" xr:uid="{00000000-0005-0000-0000-000074340000}"/>
    <cellStyle name="Normal 2 3 2 11 2 2 2 2 2" xfId="705" xr:uid="{00000000-0005-0000-0000-000075340000}"/>
    <cellStyle name="Normal 2 3 2 11 2 2 2 2 2 2" xfId="706" xr:uid="{00000000-0005-0000-0000-000076340000}"/>
    <cellStyle name="Normal 2 3 2 11 2 2 2 2 2 2 2" xfId="712" xr:uid="{00000000-0005-0000-0000-000077340000}"/>
    <cellStyle name="Normal 2 3 2 11 2 2 2 2 2 2 2 2" xfId="1417" xr:uid="{00000000-0005-0000-0000-000078340000}"/>
    <cellStyle name="Normal 2 3 2 11 2 2 2 2 2 2 2 2 2" xfId="2827" xr:uid="{00000000-0005-0000-0000-000079340000}"/>
    <cellStyle name="Normal 2 3 2 11 2 2 2 2 2 2 2 2 2 2" xfId="5285" xr:uid="{00000000-0005-0000-0000-00007A340000}"/>
    <cellStyle name="Normal 2 3 2 11 2 2 2 2 2 2 2 2 2 2 2" xfId="13431" xr:uid="{00000000-0005-0000-0000-00007B340000}"/>
    <cellStyle name="Normal 2 3 2 11 2 2 2 2 2 2 2 2 2 2 2 2" xfId="29727" xr:uid="{00000000-0005-0000-0000-00007C340000}"/>
    <cellStyle name="Normal 2 3 2 11 2 2 2 2 2 2 2 2 2 2 3" xfId="21581" xr:uid="{00000000-0005-0000-0000-00007D340000}"/>
    <cellStyle name="Normal 2 3 2 11 2 2 2 2 2 2 2 2 2 3" xfId="8126" xr:uid="{00000000-0005-0000-0000-00007E340000}"/>
    <cellStyle name="Normal 2 3 2 11 2 2 2 2 2 2 2 2 2 3 2" xfId="16272" xr:uid="{00000000-0005-0000-0000-00007F340000}"/>
    <cellStyle name="Normal 2 3 2 11 2 2 2 2 2 2 2 2 2 3 2 2" xfId="32568" xr:uid="{00000000-0005-0000-0000-000080340000}"/>
    <cellStyle name="Normal 2 3 2 11 2 2 2 2 2 2 2 2 2 3 3" xfId="24422" xr:uid="{00000000-0005-0000-0000-000081340000}"/>
    <cellStyle name="Normal 2 3 2 11 2 2 2 2 2 2 2 2 2 4" xfId="10973" xr:uid="{00000000-0005-0000-0000-000082340000}"/>
    <cellStyle name="Normal 2 3 2 11 2 2 2 2 2 2 2 2 2 4 2" xfId="27269" xr:uid="{00000000-0005-0000-0000-000083340000}"/>
    <cellStyle name="Normal 2 3 2 11 2 2 2 2 2 2 2 2 2 5" xfId="19123" xr:uid="{00000000-0005-0000-0000-000084340000}"/>
    <cellStyle name="Normal 2 3 2 11 2 2 2 2 2 2 2 2 3" xfId="4067" xr:uid="{00000000-0005-0000-0000-000085340000}"/>
    <cellStyle name="Normal 2 3 2 11 2 2 2 2 2 2 2 2 3 2" xfId="12213" xr:uid="{00000000-0005-0000-0000-000086340000}"/>
    <cellStyle name="Normal 2 3 2 11 2 2 2 2 2 2 2 2 3 2 2" xfId="28509" xr:uid="{00000000-0005-0000-0000-000087340000}"/>
    <cellStyle name="Normal 2 3 2 11 2 2 2 2 2 2 2 2 3 3" xfId="20363" xr:uid="{00000000-0005-0000-0000-000088340000}"/>
    <cellStyle name="Normal 2 3 2 11 2 2 2 2 2 2 2 2 4" xfId="6716" xr:uid="{00000000-0005-0000-0000-000089340000}"/>
    <cellStyle name="Normal 2 3 2 11 2 2 2 2 2 2 2 2 4 2" xfId="14862" xr:uid="{00000000-0005-0000-0000-00008A340000}"/>
    <cellStyle name="Normal 2 3 2 11 2 2 2 2 2 2 2 2 4 2 2" xfId="31158" xr:uid="{00000000-0005-0000-0000-00008B340000}"/>
    <cellStyle name="Normal 2 3 2 11 2 2 2 2 2 2 2 2 4 3" xfId="23012" xr:uid="{00000000-0005-0000-0000-00008C340000}"/>
    <cellStyle name="Normal 2 3 2 11 2 2 2 2 2 2 2 2 5" xfId="9563" xr:uid="{00000000-0005-0000-0000-00008D340000}"/>
    <cellStyle name="Normal 2 3 2 11 2 2 2 2 2 2 2 2 5 2" xfId="25859" xr:uid="{00000000-0005-0000-0000-00008E340000}"/>
    <cellStyle name="Normal 2 3 2 11 2 2 2 2 2 2 2 2 6" xfId="17713" xr:uid="{00000000-0005-0000-0000-00008F340000}"/>
    <cellStyle name="Normal 2 3 2 11 2 2 2 2 2 2 2 3" xfId="2122" xr:uid="{00000000-0005-0000-0000-000090340000}"/>
    <cellStyle name="Normal 2 3 2 11 2 2 2 2 2 2 2 3 2" xfId="4676" xr:uid="{00000000-0005-0000-0000-000091340000}"/>
    <cellStyle name="Normal 2 3 2 11 2 2 2 2 2 2 2 3 2 2" xfId="12822" xr:uid="{00000000-0005-0000-0000-000092340000}"/>
    <cellStyle name="Normal 2 3 2 11 2 2 2 2 2 2 2 3 2 2 2" xfId="29118" xr:uid="{00000000-0005-0000-0000-000093340000}"/>
    <cellStyle name="Normal 2 3 2 11 2 2 2 2 2 2 2 3 2 3" xfId="20972" xr:uid="{00000000-0005-0000-0000-000094340000}"/>
    <cellStyle name="Normal 2 3 2 11 2 2 2 2 2 2 2 3 3" xfId="7421" xr:uid="{00000000-0005-0000-0000-000095340000}"/>
    <cellStyle name="Normal 2 3 2 11 2 2 2 2 2 2 2 3 3 2" xfId="15567" xr:uid="{00000000-0005-0000-0000-000096340000}"/>
    <cellStyle name="Normal 2 3 2 11 2 2 2 2 2 2 2 3 3 2 2" xfId="31863" xr:uid="{00000000-0005-0000-0000-000097340000}"/>
    <cellStyle name="Normal 2 3 2 11 2 2 2 2 2 2 2 3 3 3" xfId="23717" xr:uid="{00000000-0005-0000-0000-000098340000}"/>
    <cellStyle name="Normal 2 3 2 11 2 2 2 2 2 2 2 3 4" xfId="10268" xr:uid="{00000000-0005-0000-0000-000099340000}"/>
    <cellStyle name="Normal 2 3 2 11 2 2 2 2 2 2 2 3 4 2" xfId="26564" xr:uid="{00000000-0005-0000-0000-00009A340000}"/>
    <cellStyle name="Normal 2 3 2 11 2 2 2 2 2 2 2 3 5" xfId="18418" xr:uid="{00000000-0005-0000-0000-00009B340000}"/>
    <cellStyle name="Normal 2 3 2 11 2 2 2 2 2 2 2 4" xfId="3458" xr:uid="{00000000-0005-0000-0000-00009C340000}"/>
    <cellStyle name="Normal 2 3 2 11 2 2 2 2 2 2 2 4 2" xfId="11604" xr:uid="{00000000-0005-0000-0000-00009D340000}"/>
    <cellStyle name="Normal 2 3 2 11 2 2 2 2 2 2 2 4 2 2" xfId="27900" xr:uid="{00000000-0005-0000-0000-00009E340000}"/>
    <cellStyle name="Normal 2 3 2 11 2 2 2 2 2 2 2 4 3" xfId="19754" xr:uid="{00000000-0005-0000-0000-00009F340000}"/>
    <cellStyle name="Normal 2 3 2 11 2 2 2 2 2 2 2 5" xfId="6011" xr:uid="{00000000-0005-0000-0000-0000A0340000}"/>
    <cellStyle name="Normal 2 3 2 11 2 2 2 2 2 2 2 5 2" xfId="14157" xr:uid="{00000000-0005-0000-0000-0000A1340000}"/>
    <cellStyle name="Normal 2 3 2 11 2 2 2 2 2 2 2 5 2 2" xfId="30453" xr:uid="{00000000-0005-0000-0000-0000A2340000}"/>
    <cellStyle name="Normal 2 3 2 11 2 2 2 2 2 2 2 5 3" xfId="22307" xr:uid="{00000000-0005-0000-0000-0000A3340000}"/>
    <cellStyle name="Normal 2 3 2 11 2 2 2 2 2 2 2 6" xfId="8858" xr:uid="{00000000-0005-0000-0000-0000A4340000}"/>
    <cellStyle name="Normal 2 3 2 11 2 2 2 2 2 2 2 6 2" xfId="25154" xr:uid="{00000000-0005-0000-0000-0000A5340000}"/>
    <cellStyle name="Normal 2 3 2 11 2 2 2 2 2 2 2 7" xfId="17008" xr:uid="{00000000-0005-0000-0000-0000A6340000}"/>
    <cellStyle name="Normal 2 3 2 11 2 2 2 2 2 2 3" xfId="1411" xr:uid="{00000000-0005-0000-0000-0000A7340000}"/>
    <cellStyle name="Normal 2 3 2 11 2 2 2 2 2 2 3 2" xfId="2821" xr:uid="{00000000-0005-0000-0000-0000A8340000}"/>
    <cellStyle name="Normal 2 3 2 11 2 2 2 2 2 2 3 2 2" xfId="5279" xr:uid="{00000000-0005-0000-0000-0000A9340000}"/>
    <cellStyle name="Normal 2 3 2 11 2 2 2 2 2 2 3 2 2 2" xfId="13425" xr:uid="{00000000-0005-0000-0000-0000AA340000}"/>
    <cellStyle name="Normal 2 3 2 11 2 2 2 2 2 2 3 2 2 2 2" xfId="29721" xr:uid="{00000000-0005-0000-0000-0000AB340000}"/>
    <cellStyle name="Normal 2 3 2 11 2 2 2 2 2 2 3 2 2 3" xfId="21575" xr:uid="{00000000-0005-0000-0000-0000AC340000}"/>
    <cellStyle name="Normal 2 3 2 11 2 2 2 2 2 2 3 2 3" xfId="8120" xr:uid="{00000000-0005-0000-0000-0000AD340000}"/>
    <cellStyle name="Normal 2 3 2 11 2 2 2 2 2 2 3 2 3 2" xfId="16266" xr:uid="{00000000-0005-0000-0000-0000AE340000}"/>
    <cellStyle name="Normal 2 3 2 11 2 2 2 2 2 2 3 2 3 2 2" xfId="32562" xr:uid="{00000000-0005-0000-0000-0000AF340000}"/>
    <cellStyle name="Normal 2 3 2 11 2 2 2 2 2 2 3 2 3 3" xfId="24416" xr:uid="{00000000-0005-0000-0000-0000B0340000}"/>
    <cellStyle name="Normal 2 3 2 11 2 2 2 2 2 2 3 2 4" xfId="10967" xr:uid="{00000000-0005-0000-0000-0000B1340000}"/>
    <cellStyle name="Normal 2 3 2 11 2 2 2 2 2 2 3 2 4 2" xfId="27263" xr:uid="{00000000-0005-0000-0000-0000B2340000}"/>
    <cellStyle name="Normal 2 3 2 11 2 2 2 2 2 2 3 2 5" xfId="19117" xr:uid="{00000000-0005-0000-0000-0000B3340000}"/>
    <cellStyle name="Normal 2 3 2 11 2 2 2 2 2 2 3 3" xfId="4061" xr:uid="{00000000-0005-0000-0000-0000B4340000}"/>
    <cellStyle name="Normal 2 3 2 11 2 2 2 2 2 2 3 3 2" xfId="12207" xr:uid="{00000000-0005-0000-0000-0000B5340000}"/>
    <cellStyle name="Normal 2 3 2 11 2 2 2 2 2 2 3 3 2 2" xfId="28503" xr:uid="{00000000-0005-0000-0000-0000B6340000}"/>
    <cellStyle name="Normal 2 3 2 11 2 2 2 2 2 2 3 3 3" xfId="20357" xr:uid="{00000000-0005-0000-0000-0000B7340000}"/>
    <cellStyle name="Normal 2 3 2 11 2 2 2 2 2 2 3 4" xfId="6710" xr:uid="{00000000-0005-0000-0000-0000B8340000}"/>
    <cellStyle name="Normal 2 3 2 11 2 2 2 2 2 2 3 4 2" xfId="14856" xr:uid="{00000000-0005-0000-0000-0000B9340000}"/>
    <cellStyle name="Normal 2 3 2 11 2 2 2 2 2 2 3 4 2 2" xfId="31152" xr:uid="{00000000-0005-0000-0000-0000BA340000}"/>
    <cellStyle name="Normal 2 3 2 11 2 2 2 2 2 2 3 4 3" xfId="23006" xr:uid="{00000000-0005-0000-0000-0000BB340000}"/>
    <cellStyle name="Normal 2 3 2 11 2 2 2 2 2 2 3 5" xfId="9557" xr:uid="{00000000-0005-0000-0000-0000BC340000}"/>
    <cellStyle name="Normal 2 3 2 11 2 2 2 2 2 2 3 5 2" xfId="25853" xr:uid="{00000000-0005-0000-0000-0000BD340000}"/>
    <cellStyle name="Normal 2 3 2 11 2 2 2 2 2 2 3 6" xfId="17707" xr:uid="{00000000-0005-0000-0000-0000BE340000}"/>
    <cellStyle name="Normal 2 3 2 11 2 2 2 2 2 2 4" xfId="2116" xr:uid="{00000000-0005-0000-0000-0000BF340000}"/>
    <cellStyle name="Normal 2 3 2 11 2 2 2 2 2 2 4 2" xfId="4670" xr:uid="{00000000-0005-0000-0000-0000C0340000}"/>
    <cellStyle name="Normal 2 3 2 11 2 2 2 2 2 2 4 2 2" xfId="12816" xr:uid="{00000000-0005-0000-0000-0000C1340000}"/>
    <cellStyle name="Normal 2 3 2 11 2 2 2 2 2 2 4 2 2 2" xfId="29112" xr:uid="{00000000-0005-0000-0000-0000C2340000}"/>
    <cellStyle name="Normal 2 3 2 11 2 2 2 2 2 2 4 2 3" xfId="20966" xr:uid="{00000000-0005-0000-0000-0000C3340000}"/>
    <cellStyle name="Normal 2 3 2 11 2 2 2 2 2 2 4 3" xfId="7415" xr:uid="{00000000-0005-0000-0000-0000C4340000}"/>
    <cellStyle name="Normal 2 3 2 11 2 2 2 2 2 2 4 3 2" xfId="15561" xr:uid="{00000000-0005-0000-0000-0000C5340000}"/>
    <cellStyle name="Normal 2 3 2 11 2 2 2 2 2 2 4 3 2 2" xfId="31857" xr:uid="{00000000-0005-0000-0000-0000C6340000}"/>
    <cellStyle name="Normal 2 3 2 11 2 2 2 2 2 2 4 3 3" xfId="23711" xr:uid="{00000000-0005-0000-0000-0000C7340000}"/>
    <cellStyle name="Normal 2 3 2 11 2 2 2 2 2 2 4 4" xfId="10262" xr:uid="{00000000-0005-0000-0000-0000C8340000}"/>
    <cellStyle name="Normal 2 3 2 11 2 2 2 2 2 2 4 4 2" xfId="26558" xr:uid="{00000000-0005-0000-0000-0000C9340000}"/>
    <cellStyle name="Normal 2 3 2 11 2 2 2 2 2 2 4 5" xfId="18412" xr:uid="{00000000-0005-0000-0000-0000CA340000}"/>
    <cellStyle name="Normal 2 3 2 11 2 2 2 2 2 2 5" xfId="3452" xr:uid="{00000000-0005-0000-0000-0000CB340000}"/>
    <cellStyle name="Normal 2 3 2 11 2 2 2 2 2 2 5 2" xfId="11598" xr:uid="{00000000-0005-0000-0000-0000CC340000}"/>
    <cellStyle name="Normal 2 3 2 11 2 2 2 2 2 2 5 2 2" xfId="27894" xr:uid="{00000000-0005-0000-0000-0000CD340000}"/>
    <cellStyle name="Normal 2 3 2 11 2 2 2 2 2 2 5 3" xfId="19748" xr:uid="{00000000-0005-0000-0000-0000CE340000}"/>
    <cellStyle name="Normal 2 3 2 11 2 2 2 2 2 2 6" xfId="6005" xr:uid="{00000000-0005-0000-0000-0000CF340000}"/>
    <cellStyle name="Normal 2 3 2 11 2 2 2 2 2 2 6 2" xfId="14151" xr:uid="{00000000-0005-0000-0000-0000D0340000}"/>
    <cellStyle name="Normal 2 3 2 11 2 2 2 2 2 2 6 2 2" xfId="30447" xr:uid="{00000000-0005-0000-0000-0000D1340000}"/>
    <cellStyle name="Normal 2 3 2 11 2 2 2 2 2 2 6 3" xfId="22301" xr:uid="{00000000-0005-0000-0000-0000D2340000}"/>
    <cellStyle name="Normal 2 3 2 11 2 2 2 2 2 2 7" xfId="8852" xr:uid="{00000000-0005-0000-0000-0000D3340000}"/>
    <cellStyle name="Normal 2 3 2 11 2 2 2 2 2 2 7 2" xfId="25148" xr:uid="{00000000-0005-0000-0000-0000D4340000}"/>
    <cellStyle name="Normal 2 3 2 11 2 2 2 2 2 2 8" xfId="17002" xr:uid="{00000000-0005-0000-0000-0000D5340000}"/>
    <cellStyle name="Normal 2 3 2 11 2 2 2 2 2 3" xfId="1410" xr:uid="{00000000-0005-0000-0000-0000D6340000}"/>
    <cellStyle name="Normal 2 3 2 11 2 2 2 2 2 3 2" xfId="2820" xr:uid="{00000000-0005-0000-0000-0000D7340000}"/>
    <cellStyle name="Normal 2 3 2 11 2 2 2 2 2 3 2 2" xfId="5278" xr:uid="{00000000-0005-0000-0000-0000D8340000}"/>
    <cellStyle name="Normal 2 3 2 11 2 2 2 2 2 3 2 2 2" xfId="13424" xr:uid="{00000000-0005-0000-0000-0000D9340000}"/>
    <cellStyle name="Normal 2 3 2 11 2 2 2 2 2 3 2 2 2 2" xfId="29720" xr:uid="{00000000-0005-0000-0000-0000DA340000}"/>
    <cellStyle name="Normal 2 3 2 11 2 2 2 2 2 3 2 2 3" xfId="21574" xr:uid="{00000000-0005-0000-0000-0000DB340000}"/>
    <cellStyle name="Normal 2 3 2 11 2 2 2 2 2 3 2 3" xfId="8119" xr:uid="{00000000-0005-0000-0000-0000DC340000}"/>
    <cellStyle name="Normal 2 3 2 11 2 2 2 2 2 3 2 3 2" xfId="16265" xr:uid="{00000000-0005-0000-0000-0000DD340000}"/>
    <cellStyle name="Normal 2 3 2 11 2 2 2 2 2 3 2 3 2 2" xfId="32561" xr:uid="{00000000-0005-0000-0000-0000DE340000}"/>
    <cellStyle name="Normal 2 3 2 11 2 2 2 2 2 3 2 3 3" xfId="24415" xr:uid="{00000000-0005-0000-0000-0000DF340000}"/>
    <cellStyle name="Normal 2 3 2 11 2 2 2 2 2 3 2 4" xfId="10966" xr:uid="{00000000-0005-0000-0000-0000E0340000}"/>
    <cellStyle name="Normal 2 3 2 11 2 2 2 2 2 3 2 4 2" xfId="27262" xr:uid="{00000000-0005-0000-0000-0000E1340000}"/>
    <cellStyle name="Normal 2 3 2 11 2 2 2 2 2 3 2 5" xfId="19116" xr:uid="{00000000-0005-0000-0000-0000E2340000}"/>
    <cellStyle name="Normal 2 3 2 11 2 2 2 2 2 3 3" xfId="4060" xr:uid="{00000000-0005-0000-0000-0000E3340000}"/>
    <cellStyle name="Normal 2 3 2 11 2 2 2 2 2 3 3 2" xfId="12206" xr:uid="{00000000-0005-0000-0000-0000E4340000}"/>
    <cellStyle name="Normal 2 3 2 11 2 2 2 2 2 3 3 2 2" xfId="28502" xr:uid="{00000000-0005-0000-0000-0000E5340000}"/>
    <cellStyle name="Normal 2 3 2 11 2 2 2 2 2 3 3 3" xfId="20356" xr:uid="{00000000-0005-0000-0000-0000E6340000}"/>
    <cellStyle name="Normal 2 3 2 11 2 2 2 2 2 3 4" xfId="6709" xr:uid="{00000000-0005-0000-0000-0000E7340000}"/>
    <cellStyle name="Normal 2 3 2 11 2 2 2 2 2 3 4 2" xfId="14855" xr:uid="{00000000-0005-0000-0000-0000E8340000}"/>
    <cellStyle name="Normal 2 3 2 11 2 2 2 2 2 3 4 2 2" xfId="31151" xr:uid="{00000000-0005-0000-0000-0000E9340000}"/>
    <cellStyle name="Normal 2 3 2 11 2 2 2 2 2 3 4 3" xfId="23005" xr:uid="{00000000-0005-0000-0000-0000EA340000}"/>
    <cellStyle name="Normal 2 3 2 11 2 2 2 2 2 3 5" xfId="9556" xr:uid="{00000000-0005-0000-0000-0000EB340000}"/>
    <cellStyle name="Normal 2 3 2 11 2 2 2 2 2 3 5 2" xfId="25852" xr:uid="{00000000-0005-0000-0000-0000EC340000}"/>
    <cellStyle name="Normal 2 3 2 11 2 2 2 2 2 3 6" xfId="17706" xr:uid="{00000000-0005-0000-0000-0000ED340000}"/>
    <cellStyle name="Normal 2 3 2 11 2 2 2 2 2 4" xfId="2115" xr:uid="{00000000-0005-0000-0000-0000EE340000}"/>
    <cellStyle name="Normal 2 3 2 11 2 2 2 2 2 4 2" xfId="4669" xr:uid="{00000000-0005-0000-0000-0000EF340000}"/>
    <cellStyle name="Normal 2 3 2 11 2 2 2 2 2 4 2 2" xfId="12815" xr:uid="{00000000-0005-0000-0000-0000F0340000}"/>
    <cellStyle name="Normal 2 3 2 11 2 2 2 2 2 4 2 2 2" xfId="29111" xr:uid="{00000000-0005-0000-0000-0000F1340000}"/>
    <cellStyle name="Normal 2 3 2 11 2 2 2 2 2 4 2 3" xfId="20965" xr:uid="{00000000-0005-0000-0000-0000F2340000}"/>
    <cellStyle name="Normal 2 3 2 11 2 2 2 2 2 4 3" xfId="7414" xr:uid="{00000000-0005-0000-0000-0000F3340000}"/>
    <cellStyle name="Normal 2 3 2 11 2 2 2 2 2 4 3 2" xfId="15560" xr:uid="{00000000-0005-0000-0000-0000F4340000}"/>
    <cellStyle name="Normal 2 3 2 11 2 2 2 2 2 4 3 2 2" xfId="31856" xr:uid="{00000000-0005-0000-0000-0000F5340000}"/>
    <cellStyle name="Normal 2 3 2 11 2 2 2 2 2 4 3 3" xfId="23710" xr:uid="{00000000-0005-0000-0000-0000F6340000}"/>
    <cellStyle name="Normal 2 3 2 11 2 2 2 2 2 4 4" xfId="10261" xr:uid="{00000000-0005-0000-0000-0000F7340000}"/>
    <cellStyle name="Normal 2 3 2 11 2 2 2 2 2 4 4 2" xfId="26557" xr:uid="{00000000-0005-0000-0000-0000F8340000}"/>
    <cellStyle name="Normal 2 3 2 11 2 2 2 2 2 4 5" xfId="18411" xr:uid="{00000000-0005-0000-0000-0000F9340000}"/>
    <cellStyle name="Normal 2 3 2 11 2 2 2 2 2 5" xfId="3451" xr:uid="{00000000-0005-0000-0000-0000FA340000}"/>
    <cellStyle name="Normal 2 3 2 11 2 2 2 2 2 5 2" xfId="11597" xr:uid="{00000000-0005-0000-0000-0000FB340000}"/>
    <cellStyle name="Normal 2 3 2 11 2 2 2 2 2 5 2 2" xfId="27893" xr:uid="{00000000-0005-0000-0000-0000FC340000}"/>
    <cellStyle name="Normal 2 3 2 11 2 2 2 2 2 5 3" xfId="19747" xr:uid="{00000000-0005-0000-0000-0000FD340000}"/>
    <cellStyle name="Normal 2 3 2 11 2 2 2 2 2 6" xfId="6004" xr:uid="{00000000-0005-0000-0000-0000FE340000}"/>
    <cellStyle name="Normal 2 3 2 11 2 2 2 2 2 6 2" xfId="14150" xr:uid="{00000000-0005-0000-0000-0000FF340000}"/>
    <cellStyle name="Normal 2 3 2 11 2 2 2 2 2 6 2 2" xfId="30446" xr:uid="{00000000-0005-0000-0000-000000350000}"/>
    <cellStyle name="Normal 2 3 2 11 2 2 2 2 2 6 3" xfId="22300" xr:uid="{00000000-0005-0000-0000-000001350000}"/>
    <cellStyle name="Normal 2 3 2 11 2 2 2 2 2 7" xfId="8851" xr:uid="{00000000-0005-0000-0000-000002350000}"/>
    <cellStyle name="Normal 2 3 2 11 2 2 2 2 2 7 2" xfId="25147" xr:uid="{00000000-0005-0000-0000-000003350000}"/>
    <cellStyle name="Normal 2 3 2 11 2 2 2 2 2 8" xfId="17001" xr:uid="{00000000-0005-0000-0000-000004350000}"/>
    <cellStyle name="Normal 2 3 2 11 2 2 2 2 3" xfId="1409" xr:uid="{00000000-0005-0000-0000-000005350000}"/>
    <cellStyle name="Normal 2 3 2 11 2 2 2 2 3 2" xfId="2819" xr:uid="{00000000-0005-0000-0000-000006350000}"/>
    <cellStyle name="Normal 2 3 2 11 2 2 2 2 3 2 2" xfId="5277" xr:uid="{00000000-0005-0000-0000-000007350000}"/>
    <cellStyle name="Normal 2 3 2 11 2 2 2 2 3 2 2 2" xfId="13423" xr:uid="{00000000-0005-0000-0000-000008350000}"/>
    <cellStyle name="Normal 2 3 2 11 2 2 2 2 3 2 2 2 2" xfId="29719" xr:uid="{00000000-0005-0000-0000-000009350000}"/>
    <cellStyle name="Normal 2 3 2 11 2 2 2 2 3 2 2 3" xfId="21573" xr:uid="{00000000-0005-0000-0000-00000A350000}"/>
    <cellStyle name="Normal 2 3 2 11 2 2 2 2 3 2 3" xfId="8118" xr:uid="{00000000-0005-0000-0000-00000B350000}"/>
    <cellStyle name="Normal 2 3 2 11 2 2 2 2 3 2 3 2" xfId="16264" xr:uid="{00000000-0005-0000-0000-00000C350000}"/>
    <cellStyle name="Normal 2 3 2 11 2 2 2 2 3 2 3 2 2" xfId="32560" xr:uid="{00000000-0005-0000-0000-00000D350000}"/>
    <cellStyle name="Normal 2 3 2 11 2 2 2 2 3 2 3 3" xfId="24414" xr:uid="{00000000-0005-0000-0000-00000E350000}"/>
    <cellStyle name="Normal 2 3 2 11 2 2 2 2 3 2 4" xfId="10965" xr:uid="{00000000-0005-0000-0000-00000F350000}"/>
    <cellStyle name="Normal 2 3 2 11 2 2 2 2 3 2 4 2" xfId="27261" xr:uid="{00000000-0005-0000-0000-000010350000}"/>
    <cellStyle name="Normal 2 3 2 11 2 2 2 2 3 2 5" xfId="19115" xr:uid="{00000000-0005-0000-0000-000011350000}"/>
    <cellStyle name="Normal 2 3 2 11 2 2 2 2 3 3" xfId="4059" xr:uid="{00000000-0005-0000-0000-000012350000}"/>
    <cellStyle name="Normal 2 3 2 11 2 2 2 2 3 3 2" xfId="12205" xr:uid="{00000000-0005-0000-0000-000013350000}"/>
    <cellStyle name="Normal 2 3 2 11 2 2 2 2 3 3 2 2" xfId="28501" xr:uid="{00000000-0005-0000-0000-000014350000}"/>
    <cellStyle name="Normal 2 3 2 11 2 2 2 2 3 3 3" xfId="20355" xr:uid="{00000000-0005-0000-0000-000015350000}"/>
    <cellStyle name="Normal 2 3 2 11 2 2 2 2 3 4" xfId="6708" xr:uid="{00000000-0005-0000-0000-000016350000}"/>
    <cellStyle name="Normal 2 3 2 11 2 2 2 2 3 4 2" xfId="14854" xr:uid="{00000000-0005-0000-0000-000017350000}"/>
    <cellStyle name="Normal 2 3 2 11 2 2 2 2 3 4 2 2" xfId="31150" xr:uid="{00000000-0005-0000-0000-000018350000}"/>
    <cellStyle name="Normal 2 3 2 11 2 2 2 2 3 4 3" xfId="23004" xr:uid="{00000000-0005-0000-0000-000019350000}"/>
    <cellStyle name="Normal 2 3 2 11 2 2 2 2 3 5" xfId="9555" xr:uid="{00000000-0005-0000-0000-00001A350000}"/>
    <cellStyle name="Normal 2 3 2 11 2 2 2 2 3 5 2" xfId="25851" xr:uid="{00000000-0005-0000-0000-00001B350000}"/>
    <cellStyle name="Normal 2 3 2 11 2 2 2 2 3 6" xfId="17705" xr:uid="{00000000-0005-0000-0000-00001C350000}"/>
    <cellStyle name="Normal 2 3 2 11 2 2 2 2 4" xfId="2114" xr:uid="{00000000-0005-0000-0000-00001D350000}"/>
    <cellStyle name="Normal 2 3 2 11 2 2 2 2 4 2" xfId="4668" xr:uid="{00000000-0005-0000-0000-00001E350000}"/>
    <cellStyle name="Normal 2 3 2 11 2 2 2 2 4 2 2" xfId="12814" xr:uid="{00000000-0005-0000-0000-00001F350000}"/>
    <cellStyle name="Normal 2 3 2 11 2 2 2 2 4 2 2 2" xfId="29110" xr:uid="{00000000-0005-0000-0000-000020350000}"/>
    <cellStyle name="Normal 2 3 2 11 2 2 2 2 4 2 3" xfId="20964" xr:uid="{00000000-0005-0000-0000-000021350000}"/>
    <cellStyle name="Normal 2 3 2 11 2 2 2 2 4 3" xfId="7413" xr:uid="{00000000-0005-0000-0000-000022350000}"/>
    <cellStyle name="Normal 2 3 2 11 2 2 2 2 4 3 2" xfId="15559" xr:uid="{00000000-0005-0000-0000-000023350000}"/>
    <cellStyle name="Normal 2 3 2 11 2 2 2 2 4 3 2 2" xfId="31855" xr:uid="{00000000-0005-0000-0000-000024350000}"/>
    <cellStyle name="Normal 2 3 2 11 2 2 2 2 4 3 3" xfId="23709" xr:uid="{00000000-0005-0000-0000-000025350000}"/>
    <cellStyle name="Normal 2 3 2 11 2 2 2 2 4 4" xfId="10260" xr:uid="{00000000-0005-0000-0000-000026350000}"/>
    <cellStyle name="Normal 2 3 2 11 2 2 2 2 4 4 2" xfId="26556" xr:uid="{00000000-0005-0000-0000-000027350000}"/>
    <cellStyle name="Normal 2 3 2 11 2 2 2 2 4 5" xfId="18410" xr:uid="{00000000-0005-0000-0000-000028350000}"/>
    <cellStyle name="Normal 2 3 2 11 2 2 2 2 5" xfId="3450" xr:uid="{00000000-0005-0000-0000-000029350000}"/>
    <cellStyle name="Normal 2 3 2 11 2 2 2 2 5 2" xfId="11596" xr:uid="{00000000-0005-0000-0000-00002A350000}"/>
    <cellStyle name="Normal 2 3 2 11 2 2 2 2 5 2 2" xfId="27892" xr:uid="{00000000-0005-0000-0000-00002B350000}"/>
    <cellStyle name="Normal 2 3 2 11 2 2 2 2 5 3" xfId="19746" xr:uid="{00000000-0005-0000-0000-00002C350000}"/>
    <cellStyle name="Normal 2 3 2 11 2 2 2 2 6" xfId="6003" xr:uid="{00000000-0005-0000-0000-00002D350000}"/>
    <cellStyle name="Normal 2 3 2 11 2 2 2 2 6 2" xfId="14149" xr:uid="{00000000-0005-0000-0000-00002E350000}"/>
    <cellStyle name="Normal 2 3 2 11 2 2 2 2 6 2 2" xfId="30445" xr:uid="{00000000-0005-0000-0000-00002F350000}"/>
    <cellStyle name="Normal 2 3 2 11 2 2 2 2 6 3" xfId="22299" xr:uid="{00000000-0005-0000-0000-000030350000}"/>
    <cellStyle name="Normal 2 3 2 11 2 2 2 2 7" xfId="8850" xr:uid="{00000000-0005-0000-0000-000031350000}"/>
    <cellStyle name="Normal 2 3 2 11 2 2 2 2 7 2" xfId="25146" xr:uid="{00000000-0005-0000-0000-000032350000}"/>
    <cellStyle name="Normal 2 3 2 11 2 2 2 2 8" xfId="17000" xr:uid="{00000000-0005-0000-0000-000033350000}"/>
    <cellStyle name="Normal 2 3 2 11 2 2 2 3" xfId="1408" xr:uid="{00000000-0005-0000-0000-000034350000}"/>
    <cellStyle name="Normal 2 3 2 11 2 2 2 3 2" xfId="2818" xr:uid="{00000000-0005-0000-0000-000035350000}"/>
    <cellStyle name="Normal 2 3 2 11 2 2 2 3 2 2" xfId="5276" xr:uid="{00000000-0005-0000-0000-000036350000}"/>
    <cellStyle name="Normal 2 3 2 11 2 2 2 3 2 2 2" xfId="13422" xr:uid="{00000000-0005-0000-0000-000037350000}"/>
    <cellStyle name="Normal 2 3 2 11 2 2 2 3 2 2 2 2" xfId="29718" xr:uid="{00000000-0005-0000-0000-000038350000}"/>
    <cellStyle name="Normal 2 3 2 11 2 2 2 3 2 2 3" xfId="21572" xr:uid="{00000000-0005-0000-0000-000039350000}"/>
    <cellStyle name="Normal 2 3 2 11 2 2 2 3 2 3" xfId="8117" xr:uid="{00000000-0005-0000-0000-00003A350000}"/>
    <cellStyle name="Normal 2 3 2 11 2 2 2 3 2 3 2" xfId="16263" xr:uid="{00000000-0005-0000-0000-00003B350000}"/>
    <cellStyle name="Normal 2 3 2 11 2 2 2 3 2 3 2 2" xfId="32559" xr:uid="{00000000-0005-0000-0000-00003C350000}"/>
    <cellStyle name="Normal 2 3 2 11 2 2 2 3 2 3 3" xfId="24413" xr:uid="{00000000-0005-0000-0000-00003D350000}"/>
    <cellStyle name="Normal 2 3 2 11 2 2 2 3 2 4" xfId="10964" xr:uid="{00000000-0005-0000-0000-00003E350000}"/>
    <cellStyle name="Normal 2 3 2 11 2 2 2 3 2 4 2" xfId="27260" xr:uid="{00000000-0005-0000-0000-00003F350000}"/>
    <cellStyle name="Normal 2 3 2 11 2 2 2 3 2 5" xfId="19114" xr:uid="{00000000-0005-0000-0000-000040350000}"/>
    <cellStyle name="Normal 2 3 2 11 2 2 2 3 3" xfId="4058" xr:uid="{00000000-0005-0000-0000-000041350000}"/>
    <cellStyle name="Normal 2 3 2 11 2 2 2 3 3 2" xfId="12204" xr:uid="{00000000-0005-0000-0000-000042350000}"/>
    <cellStyle name="Normal 2 3 2 11 2 2 2 3 3 2 2" xfId="28500" xr:uid="{00000000-0005-0000-0000-000043350000}"/>
    <cellStyle name="Normal 2 3 2 11 2 2 2 3 3 3" xfId="20354" xr:uid="{00000000-0005-0000-0000-000044350000}"/>
    <cellStyle name="Normal 2 3 2 11 2 2 2 3 4" xfId="6707" xr:uid="{00000000-0005-0000-0000-000045350000}"/>
    <cellStyle name="Normal 2 3 2 11 2 2 2 3 4 2" xfId="14853" xr:uid="{00000000-0005-0000-0000-000046350000}"/>
    <cellStyle name="Normal 2 3 2 11 2 2 2 3 4 2 2" xfId="31149" xr:uid="{00000000-0005-0000-0000-000047350000}"/>
    <cellStyle name="Normal 2 3 2 11 2 2 2 3 4 3" xfId="23003" xr:uid="{00000000-0005-0000-0000-000048350000}"/>
    <cellStyle name="Normal 2 3 2 11 2 2 2 3 5" xfId="9554" xr:uid="{00000000-0005-0000-0000-000049350000}"/>
    <cellStyle name="Normal 2 3 2 11 2 2 2 3 5 2" xfId="25850" xr:uid="{00000000-0005-0000-0000-00004A350000}"/>
    <cellStyle name="Normal 2 3 2 11 2 2 2 3 6" xfId="17704" xr:uid="{00000000-0005-0000-0000-00004B350000}"/>
    <cellStyle name="Normal 2 3 2 11 2 2 2 4" xfId="2113" xr:uid="{00000000-0005-0000-0000-00004C350000}"/>
    <cellStyle name="Normal 2 3 2 11 2 2 2 4 2" xfId="4667" xr:uid="{00000000-0005-0000-0000-00004D350000}"/>
    <cellStyle name="Normal 2 3 2 11 2 2 2 4 2 2" xfId="12813" xr:uid="{00000000-0005-0000-0000-00004E350000}"/>
    <cellStyle name="Normal 2 3 2 11 2 2 2 4 2 2 2" xfId="29109" xr:uid="{00000000-0005-0000-0000-00004F350000}"/>
    <cellStyle name="Normal 2 3 2 11 2 2 2 4 2 3" xfId="20963" xr:uid="{00000000-0005-0000-0000-000050350000}"/>
    <cellStyle name="Normal 2 3 2 11 2 2 2 4 3" xfId="7412" xr:uid="{00000000-0005-0000-0000-000051350000}"/>
    <cellStyle name="Normal 2 3 2 11 2 2 2 4 3 2" xfId="15558" xr:uid="{00000000-0005-0000-0000-000052350000}"/>
    <cellStyle name="Normal 2 3 2 11 2 2 2 4 3 2 2" xfId="31854" xr:uid="{00000000-0005-0000-0000-000053350000}"/>
    <cellStyle name="Normal 2 3 2 11 2 2 2 4 3 3" xfId="23708" xr:uid="{00000000-0005-0000-0000-000054350000}"/>
    <cellStyle name="Normal 2 3 2 11 2 2 2 4 4" xfId="10259" xr:uid="{00000000-0005-0000-0000-000055350000}"/>
    <cellStyle name="Normal 2 3 2 11 2 2 2 4 4 2" xfId="26555" xr:uid="{00000000-0005-0000-0000-000056350000}"/>
    <cellStyle name="Normal 2 3 2 11 2 2 2 4 5" xfId="18409" xr:uid="{00000000-0005-0000-0000-000057350000}"/>
    <cellStyle name="Normal 2 3 2 11 2 2 2 5" xfId="3449" xr:uid="{00000000-0005-0000-0000-000058350000}"/>
    <cellStyle name="Normal 2 3 2 11 2 2 2 5 2" xfId="11595" xr:uid="{00000000-0005-0000-0000-000059350000}"/>
    <cellStyle name="Normal 2 3 2 11 2 2 2 5 2 2" xfId="27891" xr:uid="{00000000-0005-0000-0000-00005A350000}"/>
    <cellStyle name="Normal 2 3 2 11 2 2 2 5 3" xfId="19745" xr:uid="{00000000-0005-0000-0000-00005B350000}"/>
    <cellStyle name="Normal 2 3 2 11 2 2 2 6" xfId="6002" xr:uid="{00000000-0005-0000-0000-00005C350000}"/>
    <cellStyle name="Normal 2 3 2 11 2 2 2 6 2" xfId="14148" xr:uid="{00000000-0005-0000-0000-00005D350000}"/>
    <cellStyle name="Normal 2 3 2 11 2 2 2 6 2 2" xfId="30444" xr:uid="{00000000-0005-0000-0000-00005E350000}"/>
    <cellStyle name="Normal 2 3 2 11 2 2 2 6 3" xfId="22298" xr:uid="{00000000-0005-0000-0000-00005F350000}"/>
    <cellStyle name="Normal 2 3 2 11 2 2 2 7" xfId="8849" xr:uid="{00000000-0005-0000-0000-000060350000}"/>
    <cellStyle name="Normal 2 3 2 11 2 2 2 7 2" xfId="25145" xr:uid="{00000000-0005-0000-0000-000061350000}"/>
    <cellStyle name="Normal 2 3 2 11 2 2 2 8" xfId="16999" xr:uid="{00000000-0005-0000-0000-000062350000}"/>
    <cellStyle name="Normal 2 3 2 11 2 2 3" xfId="1407" xr:uid="{00000000-0005-0000-0000-000063350000}"/>
    <cellStyle name="Normal 2 3 2 11 2 2 3 2" xfId="2817" xr:uid="{00000000-0005-0000-0000-000064350000}"/>
    <cellStyle name="Normal 2 3 2 11 2 2 3 2 2" xfId="5275" xr:uid="{00000000-0005-0000-0000-000065350000}"/>
    <cellStyle name="Normal 2 3 2 11 2 2 3 2 2 2" xfId="13421" xr:uid="{00000000-0005-0000-0000-000066350000}"/>
    <cellStyle name="Normal 2 3 2 11 2 2 3 2 2 2 2" xfId="29717" xr:uid="{00000000-0005-0000-0000-000067350000}"/>
    <cellStyle name="Normal 2 3 2 11 2 2 3 2 2 3" xfId="21571" xr:uid="{00000000-0005-0000-0000-000068350000}"/>
    <cellStyle name="Normal 2 3 2 11 2 2 3 2 3" xfId="8116" xr:uid="{00000000-0005-0000-0000-000069350000}"/>
    <cellStyle name="Normal 2 3 2 11 2 2 3 2 3 2" xfId="16262" xr:uid="{00000000-0005-0000-0000-00006A350000}"/>
    <cellStyle name="Normal 2 3 2 11 2 2 3 2 3 2 2" xfId="32558" xr:uid="{00000000-0005-0000-0000-00006B350000}"/>
    <cellStyle name="Normal 2 3 2 11 2 2 3 2 3 3" xfId="24412" xr:uid="{00000000-0005-0000-0000-00006C350000}"/>
    <cellStyle name="Normal 2 3 2 11 2 2 3 2 4" xfId="10963" xr:uid="{00000000-0005-0000-0000-00006D350000}"/>
    <cellStyle name="Normal 2 3 2 11 2 2 3 2 4 2" xfId="27259" xr:uid="{00000000-0005-0000-0000-00006E350000}"/>
    <cellStyle name="Normal 2 3 2 11 2 2 3 2 5" xfId="19113" xr:uid="{00000000-0005-0000-0000-00006F350000}"/>
    <cellStyle name="Normal 2 3 2 11 2 2 3 3" xfId="4057" xr:uid="{00000000-0005-0000-0000-000070350000}"/>
    <cellStyle name="Normal 2 3 2 11 2 2 3 3 2" xfId="12203" xr:uid="{00000000-0005-0000-0000-000071350000}"/>
    <cellStyle name="Normal 2 3 2 11 2 2 3 3 2 2" xfId="28499" xr:uid="{00000000-0005-0000-0000-000072350000}"/>
    <cellStyle name="Normal 2 3 2 11 2 2 3 3 3" xfId="20353" xr:uid="{00000000-0005-0000-0000-000073350000}"/>
    <cellStyle name="Normal 2 3 2 11 2 2 3 4" xfId="6706" xr:uid="{00000000-0005-0000-0000-000074350000}"/>
    <cellStyle name="Normal 2 3 2 11 2 2 3 4 2" xfId="14852" xr:uid="{00000000-0005-0000-0000-000075350000}"/>
    <cellStyle name="Normal 2 3 2 11 2 2 3 4 2 2" xfId="31148" xr:uid="{00000000-0005-0000-0000-000076350000}"/>
    <cellStyle name="Normal 2 3 2 11 2 2 3 4 3" xfId="23002" xr:uid="{00000000-0005-0000-0000-000077350000}"/>
    <cellStyle name="Normal 2 3 2 11 2 2 3 5" xfId="9553" xr:uid="{00000000-0005-0000-0000-000078350000}"/>
    <cellStyle name="Normal 2 3 2 11 2 2 3 5 2" xfId="25849" xr:uid="{00000000-0005-0000-0000-000079350000}"/>
    <cellStyle name="Normal 2 3 2 11 2 2 3 6" xfId="17703" xr:uid="{00000000-0005-0000-0000-00007A350000}"/>
    <cellStyle name="Normal 2 3 2 11 2 2 4" xfId="2112" xr:uid="{00000000-0005-0000-0000-00007B350000}"/>
    <cellStyle name="Normal 2 3 2 11 2 2 4 2" xfId="4666" xr:uid="{00000000-0005-0000-0000-00007C350000}"/>
    <cellStyle name="Normal 2 3 2 11 2 2 4 2 2" xfId="12812" xr:uid="{00000000-0005-0000-0000-00007D350000}"/>
    <cellStyle name="Normal 2 3 2 11 2 2 4 2 2 2" xfId="29108" xr:uid="{00000000-0005-0000-0000-00007E350000}"/>
    <cellStyle name="Normal 2 3 2 11 2 2 4 2 3" xfId="20962" xr:uid="{00000000-0005-0000-0000-00007F350000}"/>
    <cellStyle name="Normal 2 3 2 11 2 2 4 3" xfId="7411" xr:uid="{00000000-0005-0000-0000-000080350000}"/>
    <cellStyle name="Normal 2 3 2 11 2 2 4 3 2" xfId="15557" xr:uid="{00000000-0005-0000-0000-000081350000}"/>
    <cellStyle name="Normal 2 3 2 11 2 2 4 3 2 2" xfId="31853" xr:uid="{00000000-0005-0000-0000-000082350000}"/>
    <cellStyle name="Normal 2 3 2 11 2 2 4 3 3" xfId="23707" xr:uid="{00000000-0005-0000-0000-000083350000}"/>
    <cellStyle name="Normal 2 3 2 11 2 2 4 4" xfId="10258" xr:uid="{00000000-0005-0000-0000-000084350000}"/>
    <cellStyle name="Normal 2 3 2 11 2 2 4 4 2" xfId="26554" xr:uid="{00000000-0005-0000-0000-000085350000}"/>
    <cellStyle name="Normal 2 3 2 11 2 2 4 5" xfId="18408" xr:uid="{00000000-0005-0000-0000-000086350000}"/>
    <cellStyle name="Normal 2 3 2 11 2 2 5" xfId="3448" xr:uid="{00000000-0005-0000-0000-000087350000}"/>
    <cellStyle name="Normal 2 3 2 11 2 2 5 2" xfId="11594" xr:uid="{00000000-0005-0000-0000-000088350000}"/>
    <cellStyle name="Normal 2 3 2 11 2 2 5 2 2" xfId="27890" xr:uid="{00000000-0005-0000-0000-000089350000}"/>
    <cellStyle name="Normal 2 3 2 11 2 2 5 3" xfId="19744" xr:uid="{00000000-0005-0000-0000-00008A350000}"/>
    <cellStyle name="Normal 2 3 2 11 2 2 6" xfId="6001" xr:uid="{00000000-0005-0000-0000-00008B350000}"/>
    <cellStyle name="Normal 2 3 2 11 2 2 6 2" xfId="14147" xr:uid="{00000000-0005-0000-0000-00008C350000}"/>
    <cellStyle name="Normal 2 3 2 11 2 2 6 2 2" xfId="30443" xr:uid="{00000000-0005-0000-0000-00008D350000}"/>
    <cellStyle name="Normal 2 3 2 11 2 2 6 3" xfId="22297" xr:uid="{00000000-0005-0000-0000-00008E350000}"/>
    <cellStyle name="Normal 2 3 2 11 2 2 7" xfId="8848" xr:uid="{00000000-0005-0000-0000-00008F350000}"/>
    <cellStyle name="Normal 2 3 2 11 2 2 7 2" xfId="25144" xr:uid="{00000000-0005-0000-0000-000090350000}"/>
    <cellStyle name="Normal 2 3 2 11 2 2 8" xfId="16998" xr:uid="{00000000-0005-0000-0000-000091350000}"/>
    <cellStyle name="Normal 2 3 2 11 2 3" xfId="1406" xr:uid="{00000000-0005-0000-0000-000092350000}"/>
    <cellStyle name="Normal 2 3 2 11 2 3 2" xfId="2816" xr:uid="{00000000-0005-0000-0000-000093350000}"/>
    <cellStyle name="Normal 2 3 2 11 2 3 2 2" xfId="5274" xr:uid="{00000000-0005-0000-0000-000094350000}"/>
    <cellStyle name="Normal 2 3 2 11 2 3 2 2 2" xfId="13420" xr:uid="{00000000-0005-0000-0000-000095350000}"/>
    <cellStyle name="Normal 2 3 2 11 2 3 2 2 2 2" xfId="29716" xr:uid="{00000000-0005-0000-0000-000096350000}"/>
    <cellStyle name="Normal 2 3 2 11 2 3 2 2 3" xfId="21570" xr:uid="{00000000-0005-0000-0000-000097350000}"/>
    <cellStyle name="Normal 2 3 2 11 2 3 2 3" xfId="8115" xr:uid="{00000000-0005-0000-0000-000098350000}"/>
    <cellStyle name="Normal 2 3 2 11 2 3 2 3 2" xfId="16261" xr:uid="{00000000-0005-0000-0000-000099350000}"/>
    <cellStyle name="Normal 2 3 2 11 2 3 2 3 2 2" xfId="32557" xr:uid="{00000000-0005-0000-0000-00009A350000}"/>
    <cellStyle name="Normal 2 3 2 11 2 3 2 3 3" xfId="24411" xr:uid="{00000000-0005-0000-0000-00009B350000}"/>
    <cellStyle name="Normal 2 3 2 11 2 3 2 4" xfId="10962" xr:uid="{00000000-0005-0000-0000-00009C350000}"/>
    <cellStyle name="Normal 2 3 2 11 2 3 2 4 2" xfId="27258" xr:uid="{00000000-0005-0000-0000-00009D350000}"/>
    <cellStyle name="Normal 2 3 2 11 2 3 2 5" xfId="19112" xr:uid="{00000000-0005-0000-0000-00009E350000}"/>
    <cellStyle name="Normal 2 3 2 11 2 3 3" xfId="4056" xr:uid="{00000000-0005-0000-0000-00009F350000}"/>
    <cellStyle name="Normal 2 3 2 11 2 3 3 2" xfId="12202" xr:uid="{00000000-0005-0000-0000-0000A0350000}"/>
    <cellStyle name="Normal 2 3 2 11 2 3 3 2 2" xfId="28498" xr:uid="{00000000-0005-0000-0000-0000A1350000}"/>
    <cellStyle name="Normal 2 3 2 11 2 3 3 3" xfId="20352" xr:uid="{00000000-0005-0000-0000-0000A2350000}"/>
    <cellStyle name="Normal 2 3 2 11 2 3 4" xfId="6705" xr:uid="{00000000-0005-0000-0000-0000A3350000}"/>
    <cellStyle name="Normal 2 3 2 11 2 3 4 2" xfId="14851" xr:uid="{00000000-0005-0000-0000-0000A4350000}"/>
    <cellStyle name="Normal 2 3 2 11 2 3 4 2 2" xfId="31147" xr:uid="{00000000-0005-0000-0000-0000A5350000}"/>
    <cellStyle name="Normal 2 3 2 11 2 3 4 3" xfId="23001" xr:uid="{00000000-0005-0000-0000-0000A6350000}"/>
    <cellStyle name="Normal 2 3 2 11 2 3 5" xfId="9552" xr:uid="{00000000-0005-0000-0000-0000A7350000}"/>
    <cellStyle name="Normal 2 3 2 11 2 3 5 2" xfId="25848" xr:uid="{00000000-0005-0000-0000-0000A8350000}"/>
    <cellStyle name="Normal 2 3 2 11 2 3 6" xfId="17702" xr:uid="{00000000-0005-0000-0000-0000A9350000}"/>
    <cellStyle name="Normal 2 3 2 11 2 4" xfId="2111" xr:uid="{00000000-0005-0000-0000-0000AA350000}"/>
    <cellStyle name="Normal 2 3 2 11 2 4 2" xfId="4665" xr:uid="{00000000-0005-0000-0000-0000AB350000}"/>
    <cellStyle name="Normal 2 3 2 11 2 4 2 2" xfId="12811" xr:uid="{00000000-0005-0000-0000-0000AC350000}"/>
    <cellStyle name="Normal 2 3 2 11 2 4 2 2 2" xfId="29107" xr:uid="{00000000-0005-0000-0000-0000AD350000}"/>
    <cellStyle name="Normal 2 3 2 11 2 4 2 3" xfId="20961" xr:uid="{00000000-0005-0000-0000-0000AE350000}"/>
    <cellStyle name="Normal 2 3 2 11 2 4 3" xfId="7410" xr:uid="{00000000-0005-0000-0000-0000AF350000}"/>
    <cellStyle name="Normal 2 3 2 11 2 4 3 2" xfId="15556" xr:uid="{00000000-0005-0000-0000-0000B0350000}"/>
    <cellStyle name="Normal 2 3 2 11 2 4 3 2 2" xfId="31852" xr:uid="{00000000-0005-0000-0000-0000B1350000}"/>
    <cellStyle name="Normal 2 3 2 11 2 4 3 3" xfId="23706" xr:uid="{00000000-0005-0000-0000-0000B2350000}"/>
    <cellStyle name="Normal 2 3 2 11 2 4 4" xfId="10257" xr:uid="{00000000-0005-0000-0000-0000B3350000}"/>
    <cellStyle name="Normal 2 3 2 11 2 4 4 2" xfId="26553" xr:uid="{00000000-0005-0000-0000-0000B4350000}"/>
    <cellStyle name="Normal 2 3 2 11 2 4 5" xfId="18407" xr:uid="{00000000-0005-0000-0000-0000B5350000}"/>
    <cellStyle name="Normal 2 3 2 11 2 5" xfId="3447" xr:uid="{00000000-0005-0000-0000-0000B6350000}"/>
    <cellStyle name="Normal 2 3 2 11 2 5 2" xfId="11593" xr:uid="{00000000-0005-0000-0000-0000B7350000}"/>
    <cellStyle name="Normal 2 3 2 11 2 5 2 2" xfId="27889" xr:uid="{00000000-0005-0000-0000-0000B8350000}"/>
    <cellStyle name="Normal 2 3 2 11 2 5 3" xfId="19743" xr:uid="{00000000-0005-0000-0000-0000B9350000}"/>
    <cellStyle name="Normal 2 3 2 11 2 6" xfId="6000" xr:uid="{00000000-0005-0000-0000-0000BA350000}"/>
    <cellStyle name="Normal 2 3 2 11 2 6 2" xfId="14146" xr:uid="{00000000-0005-0000-0000-0000BB350000}"/>
    <cellStyle name="Normal 2 3 2 11 2 6 2 2" xfId="30442" xr:uid="{00000000-0005-0000-0000-0000BC350000}"/>
    <cellStyle name="Normal 2 3 2 11 2 6 3" xfId="22296" xr:uid="{00000000-0005-0000-0000-0000BD350000}"/>
    <cellStyle name="Normal 2 3 2 11 2 7" xfId="8847" xr:uid="{00000000-0005-0000-0000-0000BE350000}"/>
    <cellStyle name="Normal 2 3 2 11 2 7 2" xfId="25143" xr:uid="{00000000-0005-0000-0000-0000BF350000}"/>
    <cellStyle name="Normal 2 3 2 11 2 8" xfId="16997" xr:uid="{00000000-0005-0000-0000-0000C0350000}"/>
    <cellStyle name="Normal 2 3 2 11 3" xfId="1405" xr:uid="{00000000-0005-0000-0000-0000C1350000}"/>
    <cellStyle name="Normal 2 3 2 11 3 2" xfId="2815" xr:uid="{00000000-0005-0000-0000-0000C2350000}"/>
    <cellStyle name="Normal 2 3 2 11 3 2 2" xfId="5273" xr:uid="{00000000-0005-0000-0000-0000C3350000}"/>
    <cellStyle name="Normal 2 3 2 11 3 2 2 2" xfId="13419" xr:uid="{00000000-0005-0000-0000-0000C4350000}"/>
    <cellStyle name="Normal 2 3 2 11 3 2 2 2 2" xfId="29715" xr:uid="{00000000-0005-0000-0000-0000C5350000}"/>
    <cellStyle name="Normal 2 3 2 11 3 2 2 3" xfId="21569" xr:uid="{00000000-0005-0000-0000-0000C6350000}"/>
    <cellStyle name="Normal 2 3 2 11 3 2 3" xfId="8114" xr:uid="{00000000-0005-0000-0000-0000C7350000}"/>
    <cellStyle name="Normal 2 3 2 11 3 2 3 2" xfId="16260" xr:uid="{00000000-0005-0000-0000-0000C8350000}"/>
    <cellStyle name="Normal 2 3 2 11 3 2 3 2 2" xfId="32556" xr:uid="{00000000-0005-0000-0000-0000C9350000}"/>
    <cellStyle name="Normal 2 3 2 11 3 2 3 3" xfId="24410" xr:uid="{00000000-0005-0000-0000-0000CA350000}"/>
    <cellStyle name="Normal 2 3 2 11 3 2 4" xfId="10961" xr:uid="{00000000-0005-0000-0000-0000CB350000}"/>
    <cellStyle name="Normal 2 3 2 11 3 2 4 2" xfId="27257" xr:uid="{00000000-0005-0000-0000-0000CC350000}"/>
    <cellStyle name="Normal 2 3 2 11 3 2 5" xfId="19111" xr:uid="{00000000-0005-0000-0000-0000CD350000}"/>
    <cellStyle name="Normal 2 3 2 11 3 3" xfId="4055" xr:uid="{00000000-0005-0000-0000-0000CE350000}"/>
    <cellStyle name="Normal 2 3 2 11 3 3 2" xfId="12201" xr:uid="{00000000-0005-0000-0000-0000CF350000}"/>
    <cellStyle name="Normal 2 3 2 11 3 3 2 2" xfId="28497" xr:uid="{00000000-0005-0000-0000-0000D0350000}"/>
    <cellStyle name="Normal 2 3 2 11 3 3 3" xfId="20351" xr:uid="{00000000-0005-0000-0000-0000D1350000}"/>
    <cellStyle name="Normal 2 3 2 11 3 4" xfId="6704" xr:uid="{00000000-0005-0000-0000-0000D2350000}"/>
    <cellStyle name="Normal 2 3 2 11 3 4 2" xfId="14850" xr:uid="{00000000-0005-0000-0000-0000D3350000}"/>
    <cellStyle name="Normal 2 3 2 11 3 4 2 2" xfId="31146" xr:uid="{00000000-0005-0000-0000-0000D4350000}"/>
    <cellStyle name="Normal 2 3 2 11 3 4 3" xfId="23000" xr:uid="{00000000-0005-0000-0000-0000D5350000}"/>
    <cellStyle name="Normal 2 3 2 11 3 5" xfId="9551" xr:uid="{00000000-0005-0000-0000-0000D6350000}"/>
    <cellStyle name="Normal 2 3 2 11 3 5 2" xfId="25847" xr:uid="{00000000-0005-0000-0000-0000D7350000}"/>
    <cellStyle name="Normal 2 3 2 11 3 6" xfId="17701" xr:uid="{00000000-0005-0000-0000-0000D8350000}"/>
    <cellStyle name="Normal 2 3 2 11 4" xfId="2110" xr:uid="{00000000-0005-0000-0000-0000D9350000}"/>
    <cellStyle name="Normal 2 3 2 11 4 2" xfId="4664" xr:uid="{00000000-0005-0000-0000-0000DA350000}"/>
    <cellStyle name="Normal 2 3 2 11 4 2 2" xfId="12810" xr:uid="{00000000-0005-0000-0000-0000DB350000}"/>
    <cellStyle name="Normal 2 3 2 11 4 2 2 2" xfId="29106" xr:uid="{00000000-0005-0000-0000-0000DC350000}"/>
    <cellStyle name="Normal 2 3 2 11 4 2 3" xfId="20960" xr:uid="{00000000-0005-0000-0000-0000DD350000}"/>
    <cellStyle name="Normal 2 3 2 11 4 3" xfId="7409" xr:uid="{00000000-0005-0000-0000-0000DE350000}"/>
    <cellStyle name="Normal 2 3 2 11 4 3 2" xfId="15555" xr:uid="{00000000-0005-0000-0000-0000DF350000}"/>
    <cellStyle name="Normal 2 3 2 11 4 3 2 2" xfId="31851" xr:uid="{00000000-0005-0000-0000-0000E0350000}"/>
    <cellStyle name="Normal 2 3 2 11 4 3 3" xfId="23705" xr:uid="{00000000-0005-0000-0000-0000E1350000}"/>
    <cellStyle name="Normal 2 3 2 11 4 4" xfId="10256" xr:uid="{00000000-0005-0000-0000-0000E2350000}"/>
    <cellStyle name="Normal 2 3 2 11 4 4 2" xfId="26552" xr:uid="{00000000-0005-0000-0000-0000E3350000}"/>
    <cellStyle name="Normal 2 3 2 11 4 5" xfId="18406" xr:uid="{00000000-0005-0000-0000-0000E4350000}"/>
    <cellStyle name="Normal 2 3 2 11 5" xfId="3446" xr:uid="{00000000-0005-0000-0000-0000E5350000}"/>
    <cellStyle name="Normal 2 3 2 11 5 2" xfId="11592" xr:uid="{00000000-0005-0000-0000-0000E6350000}"/>
    <cellStyle name="Normal 2 3 2 11 5 2 2" xfId="27888" xr:uid="{00000000-0005-0000-0000-0000E7350000}"/>
    <cellStyle name="Normal 2 3 2 11 5 3" xfId="19742" xr:uid="{00000000-0005-0000-0000-0000E8350000}"/>
    <cellStyle name="Normal 2 3 2 11 6" xfId="5999" xr:uid="{00000000-0005-0000-0000-0000E9350000}"/>
    <cellStyle name="Normal 2 3 2 11 6 2" xfId="14145" xr:uid="{00000000-0005-0000-0000-0000EA350000}"/>
    <cellStyle name="Normal 2 3 2 11 6 2 2" xfId="30441" xr:uid="{00000000-0005-0000-0000-0000EB350000}"/>
    <cellStyle name="Normal 2 3 2 11 6 3" xfId="22295" xr:uid="{00000000-0005-0000-0000-0000EC350000}"/>
    <cellStyle name="Normal 2 3 2 11 7" xfId="8846" xr:uid="{00000000-0005-0000-0000-0000ED350000}"/>
    <cellStyle name="Normal 2 3 2 11 7 2" xfId="25142" xr:uid="{00000000-0005-0000-0000-0000EE350000}"/>
    <cellStyle name="Normal 2 3 2 11 8" xfId="16996" xr:uid="{00000000-0005-0000-0000-0000EF350000}"/>
    <cellStyle name="Normal 2 3 2 12" xfId="707" xr:uid="{00000000-0005-0000-0000-0000F0350000}"/>
    <cellStyle name="Normal 2 3 2 12 2" xfId="1412" xr:uid="{00000000-0005-0000-0000-0000F1350000}"/>
    <cellStyle name="Normal 2 3 2 12 2 2" xfId="2822" xr:uid="{00000000-0005-0000-0000-0000F2350000}"/>
    <cellStyle name="Normal 2 3 2 12 2 2 2" xfId="5280" xr:uid="{00000000-0005-0000-0000-0000F3350000}"/>
    <cellStyle name="Normal 2 3 2 12 2 2 2 2" xfId="13426" xr:uid="{00000000-0005-0000-0000-0000F4350000}"/>
    <cellStyle name="Normal 2 3 2 12 2 2 2 2 2" xfId="29722" xr:uid="{00000000-0005-0000-0000-0000F5350000}"/>
    <cellStyle name="Normal 2 3 2 12 2 2 2 3" xfId="21576" xr:uid="{00000000-0005-0000-0000-0000F6350000}"/>
    <cellStyle name="Normal 2 3 2 12 2 2 3" xfId="8121" xr:uid="{00000000-0005-0000-0000-0000F7350000}"/>
    <cellStyle name="Normal 2 3 2 12 2 2 3 2" xfId="16267" xr:uid="{00000000-0005-0000-0000-0000F8350000}"/>
    <cellStyle name="Normal 2 3 2 12 2 2 3 2 2" xfId="32563" xr:uid="{00000000-0005-0000-0000-0000F9350000}"/>
    <cellStyle name="Normal 2 3 2 12 2 2 3 3" xfId="24417" xr:uid="{00000000-0005-0000-0000-0000FA350000}"/>
    <cellStyle name="Normal 2 3 2 12 2 2 4" xfId="10968" xr:uid="{00000000-0005-0000-0000-0000FB350000}"/>
    <cellStyle name="Normal 2 3 2 12 2 2 4 2" xfId="27264" xr:uid="{00000000-0005-0000-0000-0000FC350000}"/>
    <cellStyle name="Normal 2 3 2 12 2 2 5" xfId="19118" xr:uid="{00000000-0005-0000-0000-0000FD350000}"/>
    <cellStyle name="Normal 2 3 2 12 2 3" xfId="4062" xr:uid="{00000000-0005-0000-0000-0000FE350000}"/>
    <cellStyle name="Normal 2 3 2 12 2 3 2" xfId="12208" xr:uid="{00000000-0005-0000-0000-0000FF350000}"/>
    <cellStyle name="Normal 2 3 2 12 2 3 2 2" xfId="28504" xr:uid="{00000000-0005-0000-0000-000000360000}"/>
    <cellStyle name="Normal 2 3 2 12 2 3 3" xfId="20358" xr:uid="{00000000-0005-0000-0000-000001360000}"/>
    <cellStyle name="Normal 2 3 2 12 2 4" xfId="6711" xr:uid="{00000000-0005-0000-0000-000002360000}"/>
    <cellStyle name="Normal 2 3 2 12 2 4 2" xfId="14857" xr:uid="{00000000-0005-0000-0000-000003360000}"/>
    <cellStyle name="Normal 2 3 2 12 2 4 2 2" xfId="31153" xr:uid="{00000000-0005-0000-0000-000004360000}"/>
    <cellStyle name="Normal 2 3 2 12 2 4 3" xfId="23007" xr:uid="{00000000-0005-0000-0000-000005360000}"/>
    <cellStyle name="Normal 2 3 2 12 2 5" xfId="9558" xr:uid="{00000000-0005-0000-0000-000006360000}"/>
    <cellStyle name="Normal 2 3 2 12 2 5 2" xfId="25854" xr:uid="{00000000-0005-0000-0000-000007360000}"/>
    <cellStyle name="Normal 2 3 2 12 2 6" xfId="17708" xr:uid="{00000000-0005-0000-0000-000008360000}"/>
    <cellStyle name="Normal 2 3 2 12 3" xfId="2117" xr:uid="{00000000-0005-0000-0000-000009360000}"/>
    <cellStyle name="Normal 2 3 2 12 3 2" xfId="4671" xr:uid="{00000000-0005-0000-0000-00000A360000}"/>
    <cellStyle name="Normal 2 3 2 12 3 2 2" xfId="12817" xr:uid="{00000000-0005-0000-0000-00000B360000}"/>
    <cellStyle name="Normal 2 3 2 12 3 2 2 2" xfId="29113" xr:uid="{00000000-0005-0000-0000-00000C360000}"/>
    <cellStyle name="Normal 2 3 2 12 3 2 3" xfId="20967" xr:uid="{00000000-0005-0000-0000-00000D360000}"/>
    <cellStyle name="Normal 2 3 2 12 3 3" xfId="7416" xr:uid="{00000000-0005-0000-0000-00000E360000}"/>
    <cellStyle name="Normal 2 3 2 12 3 3 2" xfId="15562" xr:uid="{00000000-0005-0000-0000-00000F360000}"/>
    <cellStyle name="Normal 2 3 2 12 3 3 2 2" xfId="31858" xr:uid="{00000000-0005-0000-0000-000010360000}"/>
    <cellStyle name="Normal 2 3 2 12 3 3 3" xfId="23712" xr:uid="{00000000-0005-0000-0000-000011360000}"/>
    <cellStyle name="Normal 2 3 2 12 3 4" xfId="10263" xr:uid="{00000000-0005-0000-0000-000012360000}"/>
    <cellStyle name="Normal 2 3 2 12 3 4 2" xfId="26559" xr:uid="{00000000-0005-0000-0000-000013360000}"/>
    <cellStyle name="Normal 2 3 2 12 3 5" xfId="18413" xr:uid="{00000000-0005-0000-0000-000014360000}"/>
    <cellStyle name="Normal 2 3 2 12 4" xfId="2840" xr:uid="{00000000-0005-0000-0000-000015360000}"/>
    <cellStyle name="Normal 2 3 2 12 4 2" xfId="5297" xr:uid="{00000000-0005-0000-0000-000016360000}"/>
    <cellStyle name="Normal 2 3 2 12 4 2 2" xfId="13443" xr:uid="{00000000-0005-0000-0000-000017360000}"/>
    <cellStyle name="Normal 2 3 2 12 4 2 2 2" xfId="29739" xr:uid="{00000000-0005-0000-0000-000018360000}"/>
    <cellStyle name="Normal 2 3 2 12 4 2 3" xfId="21593" xr:uid="{00000000-0005-0000-0000-000019360000}"/>
    <cellStyle name="Normal 2 3 2 12 4 3" xfId="8139" xr:uid="{00000000-0005-0000-0000-00001A360000}"/>
    <cellStyle name="Normal 2 3 2 12 4 3 2" xfId="16285" xr:uid="{00000000-0005-0000-0000-00001B360000}"/>
    <cellStyle name="Normal 2 3 2 12 4 3 2 2" xfId="32581" xr:uid="{00000000-0005-0000-0000-00001C360000}"/>
    <cellStyle name="Normal 2 3 2 12 4 3 3" xfId="24435" xr:uid="{00000000-0005-0000-0000-00001D360000}"/>
    <cellStyle name="Normal 2 3 2 12 4 4" xfId="8152" xr:uid="{00000000-0005-0000-0000-00001E360000}"/>
    <cellStyle name="Normal 2 3 2 12 4 4 2" xfId="16298" xr:uid="{00000000-0005-0000-0000-00001F360000}"/>
    <cellStyle name="Normal 2 3 2 12 4 4 2 2" xfId="32594" xr:uid="{00000000-0005-0000-0000-000020360000}"/>
    <cellStyle name="Normal 2 3 2 12 4 4 3" xfId="24448" xr:uid="{00000000-0005-0000-0000-000021360000}"/>
    <cellStyle name="Normal 2 3 2 12 4 5" xfId="10986" xr:uid="{00000000-0005-0000-0000-000022360000}"/>
    <cellStyle name="Normal 2 3 2 12 4 5 2" xfId="27282" xr:uid="{00000000-0005-0000-0000-000023360000}"/>
    <cellStyle name="Normal 2 3 2 12 4 6" xfId="19136" xr:uid="{00000000-0005-0000-0000-000024360000}"/>
    <cellStyle name="Normal 2 3 2 12 4 7" xfId="32602" xr:uid="{00000000-0005-0000-0000-000025360000}"/>
    <cellStyle name="Normal 2 3 2 12 4 7 2" xfId="32603" xr:uid="{00000000-0005-0000-0000-000026360000}"/>
    <cellStyle name="Normal 2 3 2 12 4 7 3" xfId="32604" xr:uid="{00000000-0005-0000-0000-000027360000}"/>
    <cellStyle name="Normal 2 3 2 12 4 7 3 2" xfId="32606" xr:uid="{00000000-0005-0000-0000-000028360000}"/>
    <cellStyle name="Normal 2 3 2 12 4 7 3 2 2" xfId="32608" xr:uid="{00000000-0005-0000-0000-000029360000}"/>
    <cellStyle name="Normal 2 3 2 12 4 7 3 2 3" xfId="32611" xr:uid="{00000000-0005-0000-0000-00002A360000}"/>
    <cellStyle name="Normal 2 3 2 12 4 7 3 2 3 2" xfId="32612" xr:uid="{00000000-0005-0000-0000-00002B360000}"/>
    <cellStyle name="Normal 2 3 2 12 4 7 3 2 3 2 2" xfId="32617" xr:uid="{00000000-0005-0000-0000-00002C360000}"/>
    <cellStyle name="Normal 2 3 2 12 4 7 3 3" xfId="32610" xr:uid="{00000000-0005-0000-0000-00002D360000}"/>
    <cellStyle name="Normal 2 3 2 12 4 7 3 3 2" xfId="32613" xr:uid="{00000000-0005-0000-0000-00002E360000}"/>
    <cellStyle name="Normal 2 3 2 12 4 8" xfId="32614" xr:uid="{00000000-0005-0000-0000-00002F360000}"/>
    <cellStyle name="Normal 2 3 2 12 5" xfId="3453" xr:uid="{00000000-0005-0000-0000-000030360000}"/>
    <cellStyle name="Normal 2 3 2 12 5 2" xfId="11599" xr:uid="{00000000-0005-0000-0000-000031360000}"/>
    <cellStyle name="Normal 2 3 2 12 5 2 2" xfId="27895" xr:uid="{00000000-0005-0000-0000-000032360000}"/>
    <cellStyle name="Normal 2 3 2 12 5 3" xfId="19749" xr:uid="{00000000-0005-0000-0000-000033360000}"/>
    <cellStyle name="Normal 2 3 2 12 6" xfId="6006" xr:uid="{00000000-0005-0000-0000-000034360000}"/>
    <cellStyle name="Normal 2 3 2 12 6 2" xfId="14152" xr:uid="{00000000-0005-0000-0000-000035360000}"/>
    <cellStyle name="Normal 2 3 2 12 6 2 2" xfId="30448" xr:uid="{00000000-0005-0000-0000-000036360000}"/>
    <cellStyle name="Normal 2 3 2 12 6 3" xfId="22302" xr:uid="{00000000-0005-0000-0000-000037360000}"/>
    <cellStyle name="Normal 2 3 2 12 7" xfId="8853" xr:uid="{00000000-0005-0000-0000-000038360000}"/>
    <cellStyle name="Normal 2 3 2 12 7 2" xfId="25149" xr:uid="{00000000-0005-0000-0000-000039360000}"/>
    <cellStyle name="Normal 2 3 2 12 8" xfId="17003" xr:uid="{00000000-0005-0000-0000-00003A360000}"/>
    <cellStyle name="Normal 2 3 2 13" xfId="719" xr:uid="{00000000-0005-0000-0000-00003B360000}"/>
    <cellStyle name="Normal 2 3 2 13 2" xfId="2129" xr:uid="{00000000-0005-0000-0000-00003C360000}"/>
    <cellStyle name="Normal 2 3 2 13 2 2" xfId="4682" xr:uid="{00000000-0005-0000-0000-00003D360000}"/>
    <cellStyle name="Normal 2 3 2 13 2 2 2" xfId="12828" xr:uid="{00000000-0005-0000-0000-00003E360000}"/>
    <cellStyle name="Normal 2 3 2 13 2 2 2 2" xfId="29124" xr:uid="{00000000-0005-0000-0000-00003F360000}"/>
    <cellStyle name="Normal 2 3 2 13 2 2 3" xfId="20978" xr:uid="{00000000-0005-0000-0000-000040360000}"/>
    <cellStyle name="Normal 2 3 2 13 2 3" xfId="7428" xr:uid="{00000000-0005-0000-0000-000041360000}"/>
    <cellStyle name="Normal 2 3 2 13 2 3 2" xfId="15574" xr:uid="{00000000-0005-0000-0000-000042360000}"/>
    <cellStyle name="Normal 2 3 2 13 2 3 2 2" xfId="31870" xr:uid="{00000000-0005-0000-0000-000043360000}"/>
    <cellStyle name="Normal 2 3 2 13 2 3 3" xfId="23724" xr:uid="{00000000-0005-0000-0000-000044360000}"/>
    <cellStyle name="Normal 2 3 2 13 2 4" xfId="10275" xr:uid="{00000000-0005-0000-0000-000045360000}"/>
    <cellStyle name="Normal 2 3 2 13 2 4 2" xfId="26571" xr:uid="{00000000-0005-0000-0000-000046360000}"/>
    <cellStyle name="Normal 2 3 2 13 2 5" xfId="18425" xr:uid="{00000000-0005-0000-0000-000047360000}"/>
    <cellStyle name="Normal 2 3 2 13 3" xfId="3464" xr:uid="{00000000-0005-0000-0000-000048360000}"/>
    <cellStyle name="Normal 2 3 2 13 3 2" xfId="11610" xr:uid="{00000000-0005-0000-0000-000049360000}"/>
    <cellStyle name="Normal 2 3 2 13 3 2 2" xfId="27906" xr:uid="{00000000-0005-0000-0000-00004A360000}"/>
    <cellStyle name="Normal 2 3 2 13 3 3" xfId="19760" xr:uid="{00000000-0005-0000-0000-00004B360000}"/>
    <cellStyle name="Normal 2 3 2 13 4" xfId="6018" xr:uid="{00000000-0005-0000-0000-00004C360000}"/>
    <cellStyle name="Normal 2 3 2 13 4 2" xfId="14164" xr:uid="{00000000-0005-0000-0000-00004D360000}"/>
    <cellStyle name="Normal 2 3 2 13 4 2 2" xfId="30460" xr:uid="{00000000-0005-0000-0000-00004E360000}"/>
    <cellStyle name="Normal 2 3 2 13 4 3" xfId="22314" xr:uid="{00000000-0005-0000-0000-00004F360000}"/>
    <cellStyle name="Normal 2 3 2 13 5" xfId="8865" xr:uid="{00000000-0005-0000-0000-000050360000}"/>
    <cellStyle name="Normal 2 3 2 13 5 2" xfId="25161" xr:uid="{00000000-0005-0000-0000-000051360000}"/>
    <cellStyle name="Normal 2 3 2 13 6" xfId="17015" xr:uid="{00000000-0005-0000-0000-000052360000}"/>
    <cellStyle name="Normal 2 3 2 14" xfId="1424" xr:uid="{00000000-0005-0000-0000-000053360000}"/>
    <cellStyle name="Normal 2 3 2 14 2" xfId="4073" xr:uid="{00000000-0005-0000-0000-000054360000}"/>
    <cellStyle name="Normal 2 3 2 14 2 2" xfId="12219" xr:uid="{00000000-0005-0000-0000-000055360000}"/>
    <cellStyle name="Normal 2 3 2 14 2 2 2" xfId="28515" xr:uid="{00000000-0005-0000-0000-000056360000}"/>
    <cellStyle name="Normal 2 3 2 14 2 3" xfId="20369" xr:uid="{00000000-0005-0000-0000-000057360000}"/>
    <cellStyle name="Normal 2 3 2 14 3" xfId="6723" xr:uid="{00000000-0005-0000-0000-000058360000}"/>
    <cellStyle name="Normal 2 3 2 14 3 2" xfId="14869" xr:uid="{00000000-0005-0000-0000-000059360000}"/>
    <cellStyle name="Normal 2 3 2 14 3 2 2" xfId="31165" xr:uid="{00000000-0005-0000-0000-00005A360000}"/>
    <cellStyle name="Normal 2 3 2 14 3 3" xfId="23019" xr:uid="{00000000-0005-0000-0000-00005B360000}"/>
    <cellStyle name="Normal 2 3 2 14 4" xfId="9570" xr:uid="{00000000-0005-0000-0000-00005C360000}"/>
    <cellStyle name="Normal 2 3 2 14 4 2" xfId="25866" xr:uid="{00000000-0005-0000-0000-00005D360000}"/>
    <cellStyle name="Normal 2 3 2 14 5" xfId="17720" xr:uid="{00000000-0005-0000-0000-00005E360000}"/>
    <cellStyle name="Normal 2 3 2 15" xfId="2855" xr:uid="{00000000-0005-0000-0000-00005F360000}"/>
    <cellStyle name="Normal 2 3 2 15 2" xfId="11001" xr:uid="{00000000-0005-0000-0000-000060360000}"/>
    <cellStyle name="Normal 2 3 2 15 2 2" xfId="27297" xr:uid="{00000000-0005-0000-0000-000061360000}"/>
    <cellStyle name="Normal 2 3 2 15 3" xfId="19151" xr:uid="{00000000-0005-0000-0000-000062360000}"/>
    <cellStyle name="Normal 2 3 2 16" xfId="5313" xr:uid="{00000000-0005-0000-0000-000063360000}"/>
    <cellStyle name="Normal 2 3 2 16 2" xfId="13459" xr:uid="{00000000-0005-0000-0000-000064360000}"/>
    <cellStyle name="Normal 2 3 2 16 2 2" xfId="29755" xr:uid="{00000000-0005-0000-0000-000065360000}"/>
    <cellStyle name="Normal 2 3 2 16 3" xfId="21609" xr:uid="{00000000-0005-0000-0000-000066360000}"/>
    <cellStyle name="Normal 2 3 2 17" xfId="8160" xr:uid="{00000000-0005-0000-0000-000067360000}"/>
    <cellStyle name="Normal 2 3 2 17 2" xfId="24456" xr:uid="{00000000-0005-0000-0000-000068360000}"/>
    <cellStyle name="Normal 2 3 2 18" xfId="16310" xr:uid="{00000000-0005-0000-0000-000069360000}"/>
    <cellStyle name="Normal 2 3 2 2" xfId="17" xr:uid="{00000000-0005-0000-0000-00006A360000}"/>
    <cellStyle name="Normal 2 3 2 2 10" xfId="723" xr:uid="{00000000-0005-0000-0000-00006B360000}"/>
    <cellStyle name="Normal 2 3 2 2 10 2" xfId="2133" xr:uid="{00000000-0005-0000-0000-00006C360000}"/>
    <cellStyle name="Normal 2 3 2 2 10 2 2" xfId="4685" xr:uid="{00000000-0005-0000-0000-00006D360000}"/>
    <cellStyle name="Normal 2 3 2 2 10 2 2 2" xfId="12831" xr:uid="{00000000-0005-0000-0000-00006E360000}"/>
    <cellStyle name="Normal 2 3 2 2 10 2 2 2 2" xfId="29127" xr:uid="{00000000-0005-0000-0000-00006F360000}"/>
    <cellStyle name="Normal 2 3 2 2 10 2 2 3" xfId="20981" xr:uid="{00000000-0005-0000-0000-000070360000}"/>
    <cellStyle name="Normal 2 3 2 2 10 2 3" xfId="7432" xr:uid="{00000000-0005-0000-0000-000071360000}"/>
    <cellStyle name="Normal 2 3 2 2 10 2 3 2" xfId="15578" xr:uid="{00000000-0005-0000-0000-000072360000}"/>
    <cellStyle name="Normal 2 3 2 2 10 2 3 2 2" xfId="31874" xr:uid="{00000000-0005-0000-0000-000073360000}"/>
    <cellStyle name="Normal 2 3 2 2 10 2 3 3" xfId="23728" xr:uid="{00000000-0005-0000-0000-000074360000}"/>
    <cellStyle name="Normal 2 3 2 2 10 2 4" xfId="10279" xr:uid="{00000000-0005-0000-0000-000075360000}"/>
    <cellStyle name="Normal 2 3 2 2 10 2 4 2" xfId="26575" xr:uid="{00000000-0005-0000-0000-000076360000}"/>
    <cellStyle name="Normal 2 3 2 2 10 2 5" xfId="18429" xr:uid="{00000000-0005-0000-0000-000077360000}"/>
    <cellStyle name="Normal 2 3 2 2 10 3" xfId="3467" xr:uid="{00000000-0005-0000-0000-000078360000}"/>
    <cellStyle name="Normal 2 3 2 2 10 3 2" xfId="11613" xr:uid="{00000000-0005-0000-0000-000079360000}"/>
    <cellStyle name="Normal 2 3 2 2 10 3 2 2" xfId="27909" xr:uid="{00000000-0005-0000-0000-00007A360000}"/>
    <cellStyle name="Normal 2 3 2 2 10 3 3" xfId="19763" xr:uid="{00000000-0005-0000-0000-00007B360000}"/>
    <cellStyle name="Normal 2 3 2 2 10 4" xfId="6022" xr:uid="{00000000-0005-0000-0000-00007C360000}"/>
    <cellStyle name="Normal 2 3 2 2 10 4 2" xfId="14168" xr:uid="{00000000-0005-0000-0000-00007D360000}"/>
    <cellStyle name="Normal 2 3 2 2 10 4 2 2" xfId="30464" xr:uid="{00000000-0005-0000-0000-00007E360000}"/>
    <cellStyle name="Normal 2 3 2 2 10 4 3" xfId="22318" xr:uid="{00000000-0005-0000-0000-00007F360000}"/>
    <cellStyle name="Normal 2 3 2 2 10 5" xfId="8869" xr:uid="{00000000-0005-0000-0000-000080360000}"/>
    <cellStyle name="Normal 2 3 2 2 10 5 2" xfId="25165" xr:uid="{00000000-0005-0000-0000-000081360000}"/>
    <cellStyle name="Normal 2 3 2 2 10 6" xfId="17019" xr:uid="{00000000-0005-0000-0000-000082360000}"/>
    <cellStyle name="Normal 2 3 2 2 11" xfId="1428" xr:uid="{00000000-0005-0000-0000-000083360000}"/>
    <cellStyle name="Normal 2 3 2 2 11 2" xfId="4076" xr:uid="{00000000-0005-0000-0000-000084360000}"/>
    <cellStyle name="Normal 2 3 2 2 11 2 2" xfId="12222" xr:uid="{00000000-0005-0000-0000-000085360000}"/>
    <cellStyle name="Normal 2 3 2 2 11 2 2 2" xfId="28518" xr:uid="{00000000-0005-0000-0000-000086360000}"/>
    <cellStyle name="Normal 2 3 2 2 11 2 3" xfId="20372" xr:uid="{00000000-0005-0000-0000-000087360000}"/>
    <cellStyle name="Normal 2 3 2 2 11 3" xfId="6727" xr:uid="{00000000-0005-0000-0000-000088360000}"/>
    <cellStyle name="Normal 2 3 2 2 11 3 2" xfId="14873" xr:uid="{00000000-0005-0000-0000-000089360000}"/>
    <cellStyle name="Normal 2 3 2 2 11 3 2 2" xfId="31169" xr:uid="{00000000-0005-0000-0000-00008A360000}"/>
    <cellStyle name="Normal 2 3 2 2 11 3 3" xfId="23023" xr:uid="{00000000-0005-0000-0000-00008B360000}"/>
    <cellStyle name="Normal 2 3 2 2 11 4" xfId="9574" xr:uid="{00000000-0005-0000-0000-00008C360000}"/>
    <cellStyle name="Normal 2 3 2 2 11 4 2" xfId="25870" xr:uid="{00000000-0005-0000-0000-00008D360000}"/>
    <cellStyle name="Normal 2 3 2 2 11 5" xfId="17724" xr:uid="{00000000-0005-0000-0000-00008E360000}"/>
    <cellStyle name="Normal 2 3 2 2 12" xfId="2858" xr:uid="{00000000-0005-0000-0000-00008F360000}"/>
    <cellStyle name="Normal 2 3 2 2 12 2" xfId="11004" xr:uid="{00000000-0005-0000-0000-000090360000}"/>
    <cellStyle name="Normal 2 3 2 2 12 2 2" xfId="27300" xr:uid="{00000000-0005-0000-0000-000091360000}"/>
    <cellStyle name="Normal 2 3 2 2 12 3" xfId="19154" xr:uid="{00000000-0005-0000-0000-000092360000}"/>
    <cellStyle name="Normal 2 3 2 2 13" xfId="5317" xr:uid="{00000000-0005-0000-0000-000093360000}"/>
    <cellStyle name="Normal 2 3 2 2 13 2" xfId="13463" xr:uid="{00000000-0005-0000-0000-000094360000}"/>
    <cellStyle name="Normal 2 3 2 2 13 2 2" xfId="29759" xr:uid="{00000000-0005-0000-0000-000095360000}"/>
    <cellStyle name="Normal 2 3 2 2 13 3" xfId="21613" xr:uid="{00000000-0005-0000-0000-000096360000}"/>
    <cellStyle name="Normal 2 3 2 2 14" xfId="8164" xr:uid="{00000000-0005-0000-0000-000097360000}"/>
    <cellStyle name="Normal 2 3 2 2 14 2" xfId="24460" xr:uid="{00000000-0005-0000-0000-000098360000}"/>
    <cellStyle name="Normal 2 3 2 2 15" xfId="16314" xr:uid="{00000000-0005-0000-0000-000099360000}"/>
    <cellStyle name="Normal 2 3 2 2 2" xfId="28" xr:uid="{00000000-0005-0000-0000-00009A360000}"/>
    <cellStyle name="Normal 2 3 2 2 2 10" xfId="2867" xr:uid="{00000000-0005-0000-0000-00009B360000}"/>
    <cellStyle name="Normal 2 3 2 2 2 10 2" xfId="11013" xr:uid="{00000000-0005-0000-0000-00009C360000}"/>
    <cellStyle name="Normal 2 3 2 2 2 10 2 2" xfId="27309" xr:uid="{00000000-0005-0000-0000-00009D360000}"/>
    <cellStyle name="Normal 2 3 2 2 2 10 3" xfId="19163" xr:uid="{00000000-0005-0000-0000-00009E360000}"/>
    <cellStyle name="Normal 2 3 2 2 2 11" xfId="5328" xr:uid="{00000000-0005-0000-0000-00009F360000}"/>
    <cellStyle name="Normal 2 3 2 2 2 11 2" xfId="13474" xr:uid="{00000000-0005-0000-0000-0000A0360000}"/>
    <cellStyle name="Normal 2 3 2 2 2 11 2 2" xfId="29770" xr:uid="{00000000-0005-0000-0000-0000A1360000}"/>
    <cellStyle name="Normal 2 3 2 2 2 11 3" xfId="21624" xr:uid="{00000000-0005-0000-0000-0000A2360000}"/>
    <cellStyle name="Normal 2 3 2 2 2 12" xfId="8175" xr:uid="{00000000-0005-0000-0000-0000A3360000}"/>
    <cellStyle name="Normal 2 3 2 2 2 12 2" xfId="24471" xr:uid="{00000000-0005-0000-0000-0000A4360000}"/>
    <cellStyle name="Normal 2 3 2 2 2 13" xfId="16325" xr:uid="{00000000-0005-0000-0000-0000A5360000}"/>
    <cellStyle name="Normal 2 3 2 2 2 2" xfId="50" xr:uid="{00000000-0005-0000-0000-0000A6360000}"/>
    <cellStyle name="Normal 2 3 2 2 2 2 10" xfId="5350" xr:uid="{00000000-0005-0000-0000-0000A7360000}"/>
    <cellStyle name="Normal 2 3 2 2 2 2 10 2" xfId="13496" xr:uid="{00000000-0005-0000-0000-0000A8360000}"/>
    <cellStyle name="Normal 2 3 2 2 2 2 10 2 2" xfId="29792" xr:uid="{00000000-0005-0000-0000-0000A9360000}"/>
    <cellStyle name="Normal 2 3 2 2 2 2 10 3" xfId="21646" xr:uid="{00000000-0005-0000-0000-0000AA360000}"/>
    <cellStyle name="Normal 2 3 2 2 2 2 11" xfId="8197" xr:uid="{00000000-0005-0000-0000-0000AB360000}"/>
    <cellStyle name="Normal 2 3 2 2 2 2 11 2" xfId="24493" xr:uid="{00000000-0005-0000-0000-0000AC360000}"/>
    <cellStyle name="Normal 2 3 2 2 2 2 12" xfId="16347" xr:uid="{00000000-0005-0000-0000-0000AD360000}"/>
    <cellStyle name="Normal 2 3 2 2 2 2 2" xfId="94" xr:uid="{00000000-0005-0000-0000-0000AE360000}"/>
    <cellStyle name="Normal 2 3 2 2 2 2 2 10" xfId="8241" xr:uid="{00000000-0005-0000-0000-0000AF360000}"/>
    <cellStyle name="Normal 2 3 2 2 2 2 2 10 2" xfId="24537" xr:uid="{00000000-0005-0000-0000-0000B0360000}"/>
    <cellStyle name="Normal 2 3 2 2 2 2 2 11" xfId="16391" xr:uid="{00000000-0005-0000-0000-0000B1360000}"/>
    <cellStyle name="Normal 2 3 2 2 2 2 2 2" xfId="184" xr:uid="{00000000-0005-0000-0000-0000B2360000}"/>
    <cellStyle name="Normal 2 3 2 2 2 2 2 2 2" xfId="528" xr:uid="{00000000-0005-0000-0000-0000B3360000}"/>
    <cellStyle name="Normal 2 3 2 2 2 2 2 2 2 2" xfId="1234" xr:uid="{00000000-0005-0000-0000-0000B4360000}"/>
    <cellStyle name="Normal 2 3 2 2 2 2 2 2 2 2 2" xfId="2644" xr:uid="{00000000-0005-0000-0000-0000B5360000}"/>
    <cellStyle name="Normal 2 3 2 2 2 2 2 2 2 2 2 2" xfId="5118" xr:uid="{00000000-0005-0000-0000-0000B6360000}"/>
    <cellStyle name="Normal 2 3 2 2 2 2 2 2 2 2 2 2 2" xfId="13264" xr:uid="{00000000-0005-0000-0000-0000B7360000}"/>
    <cellStyle name="Normal 2 3 2 2 2 2 2 2 2 2 2 2 2 2" xfId="29560" xr:uid="{00000000-0005-0000-0000-0000B8360000}"/>
    <cellStyle name="Normal 2 3 2 2 2 2 2 2 2 2 2 2 3" xfId="21414" xr:uid="{00000000-0005-0000-0000-0000B9360000}"/>
    <cellStyle name="Normal 2 3 2 2 2 2 2 2 2 2 2 3" xfId="7943" xr:uid="{00000000-0005-0000-0000-0000BA360000}"/>
    <cellStyle name="Normal 2 3 2 2 2 2 2 2 2 2 2 3 2" xfId="16089" xr:uid="{00000000-0005-0000-0000-0000BB360000}"/>
    <cellStyle name="Normal 2 3 2 2 2 2 2 2 2 2 2 3 2 2" xfId="32385" xr:uid="{00000000-0005-0000-0000-0000BC360000}"/>
    <cellStyle name="Normal 2 3 2 2 2 2 2 2 2 2 2 3 3" xfId="24239" xr:uid="{00000000-0005-0000-0000-0000BD360000}"/>
    <cellStyle name="Normal 2 3 2 2 2 2 2 2 2 2 2 4" xfId="10790" xr:uid="{00000000-0005-0000-0000-0000BE360000}"/>
    <cellStyle name="Normal 2 3 2 2 2 2 2 2 2 2 2 4 2" xfId="27086" xr:uid="{00000000-0005-0000-0000-0000BF360000}"/>
    <cellStyle name="Normal 2 3 2 2 2 2 2 2 2 2 2 5" xfId="18940" xr:uid="{00000000-0005-0000-0000-0000C0360000}"/>
    <cellStyle name="Normal 2 3 2 2 2 2 2 2 2 2 3" xfId="3900" xr:uid="{00000000-0005-0000-0000-0000C1360000}"/>
    <cellStyle name="Normal 2 3 2 2 2 2 2 2 2 2 3 2" xfId="12046" xr:uid="{00000000-0005-0000-0000-0000C2360000}"/>
    <cellStyle name="Normal 2 3 2 2 2 2 2 2 2 2 3 2 2" xfId="28342" xr:uid="{00000000-0005-0000-0000-0000C3360000}"/>
    <cellStyle name="Normal 2 3 2 2 2 2 2 2 2 2 3 3" xfId="20196" xr:uid="{00000000-0005-0000-0000-0000C4360000}"/>
    <cellStyle name="Normal 2 3 2 2 2 2 2 2 2 2 4" xfId="6533" xr:uid="{00000000-0005-0000-0000-0000C5360000}"/>
    <cellStyle name="Normal 2 3 2 2 2 2 2 2 2 2 4 2" xfId="14679" xr:uid="{00000000-0005-0000-0000-0000C6360000}"/>
    <cellStyle name="Normal 2 3 2 2 2 2 2 2 2 2 4 2 2" xfId="30975" xr:uid="{00000000-0005-0000-0000-0000C7360000}"/>
    <cellStyle name="Normal 2 3 2 2 2 2 2 2 2 2 4 3" xfId="22829" xr:uid="{00000000-0005-0000-0000-0000C8360000}"/>
    <cellStyle name="Normal 2 3 2 2 2 2 2 2 2 2 5" xfId="9380" xr:uid="{00000000-0005-0000-0000-0000C9360000}"/>
    <cellStyle name="Normal 2 3 2 2 2 2 2 2 2 2 5 2" xfId="25676" xr:uid="{00000000-0005-0000-0000-0000CA360000}"/>
    <cellStyle name="Normal 2 3 2 2 2 2 2 2 2 2 6" xfId="17530" xr:uid="{00000000-0005-0000-0000-0000CB360000}"/>
    <cellStyle name="Normal 2 3 2 2 2 2 2 2 2 3" xfId="1939" xr:uid="{00000000-0005-0000-0000-0000CC360000}"/>
    <cellStyle name="Normal 2 3 2 2 2 2 2 2 2 3 2" xfId="4509" xr:uid="{00000000-0005-0000-0000-0000CD360000}"/>
    <cellStyle name="Normal 2 3 2 2 2 2 2 2 2 3 2 2" xfId="12655" xr:uid="{00000000-0005-0000-0000-0000CE360000}"/>
    <cellStyle name="Normal 2 3 2 2 2 2 2 2 2 3 2 2 2" xfId="28951" xr:uid="{00000000-0005-0000-0000-0000CF360000}"/>
    <cellStyle name="Normal 2 3 2 2 2 2 2 2 2 3 2 3" xfId="20805" xr:uid="{00000000-0005-0000-0000-0000D0360000}"/>
    <cellStyle name="Normal 2 3 2 2 2 2 2 2 2 3 3" xfId="7238" xr:uid="{00000000-0005-0000-0000-0000D1360000}"/>
    <cellStyle name="Normal 2 3 2 2 2 2 2 2 2 3 3 2" xfId="15384" xr:uid="{00000000-0005-0000-0000-0000D2360000}"/>
    <cellStyle name="Normal 2 3 2 2 2 2 2 2 2 3 3 2 2" xfId="31680" xr:uid="{00000000-0005-0000-0000-0000D3360000}"/>
    <cellStyle name="Normal 2 3 2 2 2 2 2 2 2 3 3 3" xfId="23534" xr:uid="{00000000-0005-0000-0000-0000D4360000}"/>
    <cellStyle name="Normal 2 3 2 2 2 2 2 2 2 3 4" xfId="10085" xr:uid="{00000000-0005-0000-0000-0000D5360000}"/>
    <cellStyle name="Normal 2 3 2 2 2 2 2 2 2 3 4 2" xfId="26381" xr:uid="{00000000-0005-0000-0000-0000D6360000}"/>
    <cellStyle name="Normal 2 3 2 2 2 2 2 2 2 3 5" xfId="18235" xr:uid="{00000000-0005-0000-0000-0000D7360000}"/>
    <cellStyle name="Normal 2 3 2 2 2 2 2 2 2 4" xfId="3291" xr:uid="{00000000-0005-0000-0000-0000D8360000}"/>
    <cellStyle name="Normal 2 3 2 2 2 2 2 2 2 4 2" xfId="11437" xr:uid="{00000000-0005-0000-0000-0000D9360000}"/>
    <cellStyle name="Normal 2 3 2 2 2 2 2 2 2 4 2 2" xfId="27733" xr:uid="{00000000-0005-0000-0000-0000DA360000}"/>
    <cellStyle name="Normal 2 3 2 2 2 2 2 2 2 4 3" xfId="19587" xr:uid="{00000000-0005-0000-0000-0000DB360000}"/>
    <cellStyle name="Normal 2 3 2 2 2 2 2 2 2 5" xfId="5828" xr:uid="{00000000-0005-0000-0000-0000DC360000}"/>
    <cellStyle name="Normal 2 3 2 2 2 2 2 2 2 5 2" xfId="13974" xr:uid="{00000000-0005-0000-0000-0000DD360000}"/>
    <cellStyle name="Normal 2 3 2 2 2 2 2 2 2 5 2 2" xfId="30270" xr:uid="{00000000-0005-0000-0000-0000DE360000}"/>
    <cellStyle name="Normal 2 3 2 2 2 2 2 2 2 5 3" xfId="22124" xr:uid="{00000000-0005-0000-0000-0000DF360000}"/>
    <cellStyle name="Normal 2 3 2 2 2 2 2 2 2 6" xfId="8675" xr:uid="{00000000-0005-0000-0000-0000E0360000}"/>
    <cellStyle name="Normal 2 3 2 2 2 2 2 2 2 6 2" xfId="24971" xr:uid="{00000000-0005-0000-0000-0000E1360000}"/>
    <cellStyle name="Normal 2 3 2 2 2 2 2 2 2 7" xfId="16825" xr:uid="{00000000-0005-0000-0000-0000E2360000}"/>
    <cellStyle name="Normal 2 3 2 2 2 2 2 2 3" xfId="890" xr:uid="{00000000-0005-0000-0000-0000E3360000}"/>
    <cellStyle name="Normal 2 3 2 2 2 2 2 2 3 2" xfId="2300" xr:uid="{00000000-0005-0000-0000-0000E4360000}"/>
    <cellStyle name="Normal 2 3 2 2 2 2 2 2 3 2 2" xfId="4822" xr:uid="{00000000-0005-0000-0000-0000E5360000}"/>
    <cellStyle name="Normal 2 3 2 2 2 2 2 2 3 2 2 2" xfId="12968" xr:uid="{00000000-0005-0000-0000-0000E6360000}"/>
    <cellStyle name="Normal 2 3 2 2 2 2 2 2 3 2 2 2 2" xfId="29264" xr:uid="{00000000-0005-0000-0000-0000E7360000}"/>
    <cellStyle name="Normal 2 3 2 2 2 2 2 2 3 2 2 3" xfId="21118" xr:uid="{00000000-0005-0000-0000-0000E8360000}"/>
    <cellStyle name="Normal 2 3 2 2 2 2 2 2 3 2 3" xfId="7599" xr:uid="{00000000-0005-0000-0000-0000E9360000}"/>
    <cellStyle name="Normal 2 3 2 2 2 2 2 2 3 2 3 2" xfId="15745" xr:uid="{00000000-0005-0000-0000-0000EA360000}"/>
    <cellStyle name="Normal 2 3 2 2 2 2 2 2 3 2 3 2 2" xfId="32041" xr:uid="{00000000-0005-0000-0000-0000EB360000}"/>
    <cellStyle name="Normal 2 3 2 2 2 2 2 2 3 2 3 3" xfId="23895" xr:uid="{00000000-0005-0000-0000-0000EC360000}"/>
    <cellStyle name="Normal 2 3 2 2 2 2 2 2 3 2 4" xfId="10446" xr:uid="{00000000-0005-0000-0000-0000ED360000}"/>
    <cellStyle name="Normal 2 3 2 2 2 2 2 2 3 2 4 2" xfId="26742" xr:uid="{00000000-0005-0000-0000-0000EE360000}"/>
    <cellStyle name="Normal 2 3 2 2 2 2 2 2 3 2 5" xfId="18596" xr:uid="{00000000-0005-0000-0000-0000EF360000}"/>
    <cellStyle name="Normal 2 3 2 2 2 2 2 2 3 3" xfId="3604" xr:uid="{00000000-0005-0000-0000-0000F0360000}"/>
    <cellStyle name="Normal 2 3 2 2 2 2 2 2 3 3 2" xfId="11750" xr:uid="{00000000-0005-0000-0000-0000F1360000}"/>
    <cellStyle name="Normal 2 3 2 2 2 2 2 2 3 3 2 2" xfId="28046" xr:uid="{00000000-0005-0000-0000-0000F2360000}"/>
    <cellStyle name="Normal 2 3 2 2 2 2 2 2 3 3 3" xfId="19900" xr:uid="{00000000-0005-0000-0000-0000F3360000}"/>
    <cellStyle name="Normal 2 3 2 2 2 2 2 2 3 4" xfId="6189" xr:uid="{00000000-0005-0000-0000-0000F4360000}"/>
    <cellStyle name="Normal 2 3 2 2 2 2 2 2 3 4 2" xfId="14335" xr:uid="{00000000-0005-0000-0000-0000F5360000}"/>
    <cellStyle name="Normal 2 3 2 2 2 2 2 2 3 4 2 2" xfId="30631" xr:uid="{00000000-0005-0000-0000-0000F6360000}"/>
    <cellStyle name="Normal 2 3 2 2 2 2 2 2 3 4 3" xfId="22485" xr:uid="{00000000-0005-0000-0000-0000F7360000}"/>
    <cellStyle name="Normal 2 3 2 2 2 2 2 2 3 5" xfId="9036" xr:uid="{00000000-0005-0000-0000-0000F8360000}"/>
    <cellStyle name="Normal 2 3 2 2 2 2 2 2 3 5 2" xfId="25332" xr:uid="{00000000-0005-0000-0000-0000F9360000}"/>
    <cellStyle name="Normal 2 3 2 2 2 2 2 2 3 6" xfId="17186" xr:uid="{00000000-0005-0000-0000-0000FA360000}"/>
    <cellStyle name="Normal 2 3 2 2 2 2 2 2 4" xfId="1595" xr:uid="{00000000-0005-0000-0000-0000FB360000}"/>
    <cellStyle name="Normal 2 3 2 2 2 2 2 2 4 2" xfId="4213" xr:uid="{00000000-0005-0000-0000-0000FC360000}"/>
    <cellStyle name="Normal 2 3 2 2 2 2 2 2 4 2 2" xfId="12359" xr:uid="{00000000-0005-0000-0000-0000FD360000}"/>
    <cellStyle name="Normal 2 3 2 2 2 2 2 2 4 2 2 2" xfId="28655" xr:uid="{00000000-0005-0000-0000-0000FE360000}"/>
    <cellStyle name="Normal 2 3 2 2 2 2 2 2 4 2 3" xfId="20509" xr:uid="{00000000-0005-0000-0000-0000FF360000}"/>
    <cellStyle name="Normal 2 3 2 2 2 2 2 2 4 3" xfId="6894" xr:uid="{00000000-0005-0000-0000-000000370000}"/>
    <cellStyle name="Normal 2 3 2 2 2 2 2 2 4 3 2" xfId="15040" xr:uid="{00000000-0005-0000-0000-000001370000}"/>
    <cellStyle name="Normal 2 3 2 2 2 2 2 2 4 3 2 2" xfId="31336" xr:uid="{00000000-0005-0000-0000-000002370000}"/>
    <cellStyle name="Normal 2 3 2 2 2 2 2 2 4 3 3" xfId="23190" xr:uid="{00000000-0005-0000-0000-000003370000}"/>
    <cellStyle name="Normal 2 3 2 2 2 2 2 2 4 4" xfId="9741" xr:uid="{00000000-0005-0000-0000-000004370000}"/>
    <cellStyle name="Normal 2 3 2 2 2 2 2 2 4 4 2" xfId="26037" xr:uid="{00000000-0005-0000-0000-000005370000}"/>
    <cellStyle name="Normal 2 3 2 2 2 2 2 2 4 5" xfId="17891" xr:uid="{00000000-0005-0000-0000-000006370000}"/>
    <cellStyle name="Normal 2 3 2 2 2 2 2 2 5" xfId="2995" xr:uid="{00000000-0005-0000-0000-000007370000}"/>
    <cellStyle name="Normal 2 3 2 2 2 2 2 2 5 2" xfId="11141" xr:uid="{00000000-0005-0000-0000-000008370000}"/>
    <cellStyle name="Normal 2 3 2 2 2 2 2 2 5 2 2" xfId="27437" xr:uid="{00000000-0005-0000-0000-000009370000}"/>
    <cellStyle name="Normal 2 3 2 2 2 2 2 2 5 3" xfId="19291" xr:uid="{00000000-0005-0000-0000-00000A370000}"/>
    <cellStyle name="Normal 2 3 2 2 2 2 2 2 6" xfId="5484" xr:uid="{00000000-0005-0000-0000-00000B370000}"/>
    <cellStyle name="Normal 2 3 2 2 2 2 2 2 6 2" xfId="13630" xr:uid="{00000000-0005-0000-0000-00000C370000}"/>
    <cellStyle name="Normal 2 3 2 2 2 2 2 2 6 2 2" xfId="29926" xr:uid="{00000000-0005-0000-0000-00000D370000}"/>
    <cellStyle name="Normal 2 3 2 2 2 2 2 2 6 3" xfId="21780" xr:uid="{00000000-0005-0000-0000-00000E370000}"/>
    <cellStyle name="Normal 2 3 2 2 2 2 2 2 7" xfId="8331" xr:uid="{00000000-0005-0000-0000-00000F370000}"/>
    <cellStyle name="Normal 2 3 2 2 2 2 2 2 7 2" xfId="24627" xr:uid="{00000000-0005-0000-0000-000010370000}"/>
    <cellStyle name="Normal 2 3 2 2 2 2 2 2 8" xfId="16481" xr:uid="{00000000-0005-0000-0000-000011370000}"/>
    <cellStyle name="Normal 2 3 2 2 2 2 2 3" xfId="258" xr:uid="{00000000-0005-0000-0000-000012370000}"/>
    <cellStyle name="Normal 2 3 2 2 2 2 2 3 2" xfId="602" xr:uid="{00000000-0005-0000-0000-000013370000}"/>
    <cellStyle name="Normal 2 3 2 2 2 2 2 3 2 2" xfId="1308" xr:uid="{00000000-0005-0000-0000-000014370000}"/>
    <cellStyle name="Normal 2 3 2 2 2 2 2 3 2 2 2" xfId="2718" xr:uid="{00000000-0005-0000-0000-000015370000}"/>
    <cellStyle name="Normal 2 3 2 2 2 2 2 3 2 2 2 2" xfId="5192" xr:uid="{00000000-0005-0000-0000-000016370000}"/>
    <cellStyle name="Normal 2 3 2 2 2 2 2 3 2 2 2 2 2" xfId="13338" xr:uid="{00000000-0005-0000-0000-000017370000}"/>
    <cellStyle name="Normal 2 3 2 2 2 2 2 3 2 2 2 2 2 2" xfId="29634" xr:uid="{00000000-0005-0000-0000-000018370000}"/>
    <cellStyle name="Normal 2 3 2 2 2 2 2 3 2 2 2 2 3" xfId="21488" xr:uid="{00000000-0005-0000-0000-000019370000}"/>
    <cellStyle name="Normal 2 3 2 2 2 2 2 3 2 2 2 3" xfId="8017" xr:uid="{00000000-0005-0000-0000-00001A370000}"/>
    <cellStyle name="Normal 2 3 2 2 2 2 2 3 2 2 2 3 2" xfId="16163" xr:uid="{00000000-0005-0000-0000-00001B370000}"/>
    <cellStyle name="Normal 2 3 2 2 2 2 2 3 2 2 2 3 2 2" xfId="32459" xr:uid="{00000000-0005-0000-0000-00001C370000}"/>
    <cellStyle name="Normal 2 3 2 2 2 2 2 3 2 2 2 3 3" xfId="24313" xr:uid="{00000000-0005-0000-0000-00001D370000}"/>
    <cellStyle name="Normal 2 3 2 2 2 2 2 3 2 2 2 4" xfId="10864" xr:uid="{00000000-0005-0000-0000-00001E370000}"/>
    <cellStyle name="Normal 2 3 2 2 2 2 2 3 2 2 2 4 2" xfId="27160" xr:uid="{00000000-0005-0000-0000-00001F370000}"/>
    <cellStyle name="Normal 2 3 2 2 2 2 2 3 2 2 2 5" xfId="19014" xr:uid="{00000000-0005-0000-0000-000020370000}"/>
    <cellStyle name="Normal 2 3 2 2 2 2 2 3 2 2 3" xfId="3974" xr:uid="{00000000-0005-0000-0000-000021370000}"/>
    <cellStyle name="Normal 2 3 2 2 2 2 2 3 2 2 3 2" xfId="12120" xr:uid="{00000000-0005-0000-0000-000022370000}"/>
    <cellStyle name="Normal 2 3 2 2 2 2 2 3 2 2 3 2 2" xfId="28416" xr:uid="{00000000-0005-0000-0000-000023370000}"/>
    <cellStyle name="Normal 2 3 2 2 2 2 2 3 2 2 3 3" xfId="20270" xr:uid="{00000000-0005-0000-0000-000024370000}"/>
    <cellStyle name="Normal 2 3 2 2 2 2 2 3 2 2 4" xfId="6607" xr:uid="{00000000-0005-0000-0000-000025370000}"/>
    <cellStyle name="Normal 2 3 2 2 2 2 2 3 2 2 4 2" xfId="14753" xr:uid="{00000000-0005-0000-0000-000026370000}"/>
    <cellStyle name="Normal 2 3 2 2 2 2 2 3 2 2 4 2 2" xfId="31049" xr:uid="{00000000-0005-0000-0000-000027370000}"/>
    <cellStyle name="Normal 2 3 2 2 2 2 2 3 2 2 4 3" xfId="22903" xr:uid="{00000000-0005-0000-0000-000028370000}"/>
    <cellStyle name="Normal 2 3 2 2 2 2 2 3 2 2 5" xfId="9454" xr:uid="{00000000-0005-0000-0000-000029370000}"/>
    <cellStyle name="Normal 2 3 2 2 2 2 2 3 2 2 5 2" xfId="25750" xr:uid="{00000000-0005-0000-0000-00002A370000}"/>
    <cellStyle name="Normal 2 3 2 2 2 2 2 3 2 2 6" xfId="17604" xr:uid="{00000000-0005-0000-0000-00002B370000}"/>
    <cellStyle name="Normal 2 3 2 2 2 2 2 3 2 3" xfId="2013" xr:uid="{00000000-0005-0000-0000-00002C370000}"/>
    <cellStyle name="Normal 2 3 2 2 2 2 2 3 2 3 2" xfId="4583" xr:uid="{00000000-0005-0000-0000-00002D370000}"/>
    <cellStyle name="Normal 2 3 2 2 2 2 2 3 2 3 2 2" xfId="12729" xr:uid="{00000000-0005-0000-0000-00002E370000}"/>
    <cellStyle name="Normal 2 3 2 2 2 2 2 3 2 3 2 2 2" xfId="29025" xr:uid="{00000000-0005-0000-0000-00002F370000}"/>
    <cellStyle name="Normal 2 3 2 2 2 2 2 3 2 3 2 3" xfId="20879" xr:uid="{00000000-0005-0000-0000-000030370000}"/>
    <cellStyle name="Normal 2 3 2 2 2 2 2 3 2 3 3" xfId="7312" xr:uid="{00000000-0005-0000-0000-000031370000}"/>
    <cellStyle name="Normal 2 3 2 2 2 2 2 3 2 3 3 2" xfId="15458" xr:uid="{00000000-0005-0000-0000-000032370000}"/>
    <cellStyle name="Normal 2 3 2 2 2 2 2 3 2 3 3 2 2" xfId="31754" xr:uid="{00000000-0005-0000-0000-000033370000}"/>
    <cellStyle name="Normal 2 3 2 2 2 2 2 3 2 3 3 3" xfId="23608" xr:uid="{00000000-0005-0000-0000-000034370000}"/>
    <cellStyle name="Normal 2 3 2 2 2 2 2 3 2 3 4" xfId="10159" xr:uid="{00000000-0005-0000-0000-000035370000}"/>
    <cellStyle name="Normal 2 3 2 2 2 2 2 3 2 3 4 2" xfId="26455" xr:uid="{00000000-0005-0000-0000-000036370000}"/>
    <cellStyle name="Normal 2 3 2 2 2 2 2 3 2 3 5" xfId="18309" xr:uid="{00000000-0005-0000-0000-000037370000}"/>
    <cellStyle name="Normal 2 3 2 2 2 2 2 3 2 4" xfId="3365" xr:uid="{00000000-0005-0000-0000-000038370000}"/>
    <cellStyle name="Normal 2 3 2 2 2 2 2 3 2 4 2" xfId="11511" xr:uid="{00000000-0005-0000-0000-000039370000}"/>
    <cellStyle name="Normal 2 3 2 2 2 2 2 3 2 4 2 2" xfId="27807" xr:uid="{00000000-0005-0000-0000-00003A370000}"/>
    <cellStyle name="Normal 2 3 2 2 2 2 2 3 2 4 3" xfId="19661" xr:uid="{00000000-0005-0000-0000-00003B370000}"/>
    <cellStyle name="Normal 2 3 2 2 2 2 2 3 2 5" xfId="5902" xr:uid="{00000000-0005-0000-0000-00003C370000}"/>
    <cellStyle name="Normal 2 3 2 2 2 2 2 3 2 5 2" xfId="14048" xr:uid="{00000000-0005-0000-0000-00003D370000}"/>
    <cellStyle name="Normal 2 3 2 2 2 2 2 3 2 5 2 2" xfId="30344" xr:uid="{00000000-0005-0000-0000-00003E370000}"/>
    <cellStyle name="Normal 2 3 2 2 2 2 2 3 2 5 3" xfId="22198" xr:uid="{00000000-0005-0000-0000-00003F370000}"/>
    <cellStyle name="Normal 2 3 2 2 2 2 2 3 2 6" xfId="8749" xr:uid="{00000000-0005-0000-0000-000040370000}"/>
    <cellStyle name="Normal 2 3 2 2 2 2 2 3 2 6 2" xfId="25045" xr:uid="{00000000-0005-0000-0000-000041370000}"/>
    <cellStyle name="Normal 2 3 2 2 2 2 2 3 2 7" xfId="16899" xr:uid="{00000000-0005-0000-0000-000042370000}"/>
    <cellStyle name="Normal 2 3 2 2 2 2 2 3 3" xfId="964" xr:uid="{00000000-0005-0000-0000-000043370000}"/>
    <cellStyle name="Normal 2 3 2 2 2 2 2 3 3 2" xfId="2374" xr:uid="{00000000-0005-0000-0000-000044370000}"/>
    <cellStyle name="Normal 2 3 2 2 2 2 2 3 3 2 2" xfId="4896" xr:uid="{00000000-0005-0000-0000-000045370000}"/>
    <cellStyle name="Normal 2 3 2 2 2 2 2 3 3 2 2 2" xfId="13042" xr:uid="{00000000-0005-0000-0000-000046370000}"/>
    <cellStyle name="Normal 2 3 2 2 2 2 2 3 3 2 2 2 2" xfId="29338" xr:uid="{00000000-0005-0000-0000-000047370000}"/>
    <cellStyle name="Normal 2 3 2 2 2 2 2 3 3 2 2 3" xfId="21192" xr:uid="{00000000-0005-0000-0000-000048370000}"/>
    <cellStyle name="Normal 2 3 2 2 2 2 2 3 3 2 3" xfId="7673" xr:uid="{00000000-0005-0000-0000-000049370000}"/>
    <cellStyle name="Normal 2 3 2 2 2 2 2 3 3 2 3 2" xfId="15819" xr:uid="{00000000-0005-0000-0000-00004A370000}"/>
    <cellStyle name="Normal 2 3 2 2 2 2 2 3 3 2 3 2 2" xfId="32115" xr:uid="{00000000-0005-0000-0000-00004B370000}"/>
    <cellStyle name="Normal 2 3 2 2 2 2 2 3 3 2 3 3" xfId="23969" xr:uid="{00000000-0005-0000-0000-00004C370000}"/>
    <cellStyle name="Normal 2 3 2 2 2 2 2 3 3 2 4" xfId="10520" xr:uid="{00000000-0005-0000-0000-00004D370000}"/>
    <cellStyle name="Normal 2 3 2 2 2 2 2 3 3 2 4 2" xfId="26816" xr:uid="{00000000-0005-0000-0000-00004E370000}"/>
    <cellStyle name="Normal 2 3 2 2 2 2 2 3 3 2 5" xfId="18670" xr:uid="{00000000-0005-0000-0000-00004F370000}"/>
    <cellStyle name="Normal 2 3 2 2 2 2 2 3 3 3" xfId="3678" xr:uid="{00000000-0005-0000-0000-000050370000}"/>
    <cellStyle name="Normal 2 3 2 2 2 2 2 3 3 3 2" xfId="11824" xr:uid="{00000000-0005-0000-0000-000051370000}"/>
    <cellStyle name="Normal 2 3 2 2 2 2 2 3 3 3 2 2" xfId="28120" xr:uid="{00000000-0005-0000-0000-000052370000}"/>
    <cellStyle name="Normal 2 3 2 2 2 2 2 3 3 3 3" xfId="19974" xr:uid="{00000000-0005-0000-0000-000053370000}"/>
    <cellStyle name="Normal 2 3 2 2 2 2 2 3 3 4" xfId="6263" xr:uid="{00000000-0005-0000-0000-000054370000}"/>
    <cellStyle name="Normal 2 3 2 2 2 2 2 3 3 4 2" xfId="14409" xr:uid="{00000000-0005-0000-0000-000055370000}"/>
    <cellStyle name="Normal 2 3 2 2 2 2 2 3 3 4 2 2" xfId="30705" xr:uid="{00000000-0005-0000-0000-000056370000}"/>
    <cellStyle name="Normal 2 3 2 2 2 2 2 3 3 4 3" xfId="22559" xr:uid="{00000000-0005-0000-0000-000057370000}"/>
    <cellStyle name="Normal 2 3 2 2 2 2 2 3 3 5" xfId="9110" xr:uid="{00000000-0005-0000-0000-000058370000}"/>
    <cellStyle name="Normal 2 3 2 2 2 2 2 3 3 5 2" xfId="25406" xr:uid="{00000000-0005-0000-0000-000059370000}"/>
    <cellStyle name="Normal 2 3 2 2 2 2 2 3 3 6" xfId="17260" xr:uid="{00000000-0005-0000-0000-00005A370000}"/>
    <cellStyle name="Normal 2 3 2 2 2 2 2 3 4" xfId="1669" xr:uid="{00000000-0005-0000-0000-00005B370000}"/>
    <cellStyle name="Normal 2 3 2 2 2 2 2 3 4 2" xfId="4287" xr:uid="{00000000-0005-0000-0000-00005C370000}"/>
    <cellStyle name="Normal 2 3 2 2 2 2 2 3 4 2 2" xfId="12433" xr:uid="{00000000-0005-0000-0000-00005D370000}"/>
    <cellStyle name="Normal 2 3 2 2 2 2 2 3 4 2 2 2" xfId="28729" xr:uid="{00000000-0005-0000-0000-00005E370000}"/>
    <cellStyle name="Normal 2 3 2 2 2 2 2 3 4 2 3" xfId="20583" xr:uid="{00000000-0005-0000-0000-00005F370000}"/>
    <cellStyle name="Normal 2 3 2 2 2 2 2 3 4 3" xfId="6968" xr:uid="{00000000-0005-0000-0000-000060370000}"/>
    <cellStyle name="Normal 2 3 2 2 2 2 2 3 4 3 2" xfId="15114" xr:uid="{00000000-0005-0000-0000-000061370000}"/>
    <cellStyle name="Normal 2 3 2 2 2 2 2 3 4 3 2 2" xfId="31410" xr:uid="{00000000-0005-0000-0000-000062370000}"/>
    <cellStyle name="Normal 2 3 2 2 2 2 2 3 4 3 3" xfId="23264" xr:uid="{00000000-0005-0000-0000-000063370000}"/>
    <cellStyle name="Normal 2 3 2 2 2 2 2 3 4 4" xfId="9815" xr:uid="{00000000-0005-0000-0000-000064370000}"/>
    <cellStyle name="Normal 2 3 2 2 2 2 2 3 4 4 2" xfId="26111" xr:uid="{00000000-0005-0000-0000-000065370000}"/>
    <cellStyle name="Normal 2 3 2 2 2 2 2 3 4 5" xfId="17965" xr:uid="{00000000-0005-0000-0000-000066370000}"/>
    <cellStyle name="Normal 2 3 2 2 2 2 2 3 5" xfId="3069" xr:uid="{00000000-0005-0000-0000-000067370000}"/>
    <cellStyle name="Normal 2 3 2 2 2 2 2 3 5 2" xfId="11215" xr:uid="{00000000-0005-0000-0000-000068370000}"/>
    <cellStyle name="Normal 2 3 2 2 2 2 2 3 5 2 2" xfId="27511" xr:uid="{00000000-0005-0000-0000-000069370000}"/>
    <cellStyle name="Normal 2 3 2 2 2 2 2 3 5 3" xfId="19365" xr:uid="{00000000-0005-0000-0000-00006A370000}"/>
    <cellStyle name="Normal 2 3 2 2 2 2 2 3 6" xfId="5558" xr:uid="{00000000-0005-0000-0000-00006B370000}"/>
    <cellStyle name="Normal 2 3 2 2 2 2 2 3 6 2" xfId="13704" xr:uid="{00000000-0005-0000-0000-00006C370000}"/>
    <cellStyle name="Normal 2 3 2 2 2 2 2 3 6 2 2" xfId="30000" xr:uid="{00000000-0005-0000-0000-00006D370000}"/>
    <cellStyle name="Normal 2 3 2 2 2 2 2 3 6 3" xfId="21854" xr:uid="{00000000-0005-0000-0000-00006E370000}"/>
    <cellStyle name="Normal 2 3 2 2 2 2 2 3 7" xfId="8405" xr:uid="{00000000-0005-0000-0000-00006F370000}"/>
    <cellStyle name="Normal 2 3 2 2 2 2 2 3 7 2" xfId="24701" xr:uid="{00000000-0005-0000-0000-000070370000}"/>
    <cellStyle name="Normal 2 3 2 2 2 2 2 3 8" xfId="16555" xr:uid="{00000000-0005-0000-0000-000071370000}"/>
    <cellStyle name="Normal 2 3 2 2 2 2 2 4" xfId="348" xr:uid="{00000000-0005-0000-0000-000072370000}"/>
    <cellStyle name="Normal 2 3 2 2 2 2 2 4 2" xfId="692" xr:uid="{00000000-0005-0000-0000-000073370000}"/>
    <cellStyle name="Normal 2 3 2 2 2 2 2 4 2 2" xfId="1398" xr:uid="{00000000-0005-0000-0000-000074370000}"/>
    <cellStyle name="Normal 2 3 2 2 2 2 2 4 2 2 2" xfId="2808" xr:uid="{00000000-0005-0000-0000-000075370000}"/>
    <cellStyle name="Normal 2 3 2 2 2 2 2 4 2 2 2 2" xfId="5266" xr:uid="{00000000-0005-0000-0000-000076370000}"/>
    <cellStyle name="Normal 2 3 2 2 2 2 2 4 2 2 2 2 2" xfId="13412" xr:uid="{00000000-0005-0000-0000-000077370000}"/>
    <cellStyle name="Normal 2 3 2 2 2 2 2 4 2 2 2 2 2 2" xfId="29708" xr:uid="{00000000-0005-0000-0000-000078370000}"/>
    <cellStyle name="Normal 2 3 2 2 2 2 2 4 2 2 2 2 3" xfId="21562" xr:uid="{00000000-0005-0000-0000-000079370000}"/>
    <cellStyle name="Normal 2 3 2 2 2 2 2 4 2 2 2 3" xfId="8107" xr:uid="{00000000-0005-0000-0000-00007A370000}"/>
    <cellStyle name="Normal 2 3 2 2 2 2 2 4 2 2 2 3 2" xfId="16253" xr:uid="{00000000-0005-0000-0000-00007B370000}"/>
    <cellStyle name="Normal 2 3 2 2 2 2 2 4 2 2 2 3 2 2" xfId="32549" xr:uid="{00000000-0005-0000-0000-00007C370000}"/>
    <cellStyle name="Normal 2 3 2 2 2 2 2 4 2 2 2 3 3" xfId="24403" xr:uid="{00000000-0005-0000-0000-00007D370000}"/>
    <cellStyle name="Normal 2 3 2 2 2 2 2 4 2 2 2 4" xfId="10954" xr:uid="{00000000-0005-0000-0000-00007E370000}"/>
    <cellStyle name="Normal 2 3 2 2 2 2 2 4 2 2 2 4 2" xfId="27250" xr:uid="{00000000-0005-0000-0000-00007F370000}"/>
    <cellStyle name="Normal 2 3 2 2 2 2 2 4 2 2 2 5" xfId="19104" xr:uid="{00000000-0005-0000-0000-000080370000}"/>
    <cellStyle name="Normal 2 3 2 2 2 2 2 4 2 2 3" xfId="4048" xr:uid="{00000000-0005-0000-0000-000081370000}"/>
    <cellStyle name="Normal 2 3 2 2 2 2 2 4 2 2 3 2" xfId="12194" xr:uid="{00000000-0005-0000-0000-000082370000}"/>
    <cellStyle name="Normal 2 3 2 2 2 2 2 4 2 2 3 2 2" xfId="28490" xr:uid="{00000000-0005-0000-0000-000083370000}"/>
    <cellStyle name="Normal 2 3 2 2 2 2 2 4 2 2 3 3" xfId="20344" xr:uid="{00000000-0005-0000-0000-000084370000}"/>
    <cellStyle name="Normal 2 3 2 2 2 2 2 4 2 2 4" xfId="6697" xr:uid="{00000000-0005-0000-0000-000085370000}"/>
    <cellStyle name="Normal 2 3 2 2 2 2 2 4 2 2 4 2" xfId="14843" xr:uid="{00000000-0005-0000-0000-000086370000}"/>
    <cellStyle name="Normal 2 3 2 2 2 2 2 4 2 2 4 2 2" xfId="31139" xr:uid="{00000000-0005-0000-0000-000087370000}"/>
    <cellStyle name="Normal 2 3 2 2 2 2 2 4 2 2 4 3" xfId="22993" xr:uid="{00000000-0005-0000-0000-000088370000}"/>
    <cellStyle name="Normal 2 3 2 2 2 2 2 4 2 2 5" xfId="9544" xr:uid="{00000000-0005-0000-0000-000089370000}"/>
    <cellStyle name="Normal 2 3 2 2 2 2 2 4 2 2 5 2" xfId="25840" xr:uid="{00000000-0005-0000-0000-00008A370000}"/>
    <cellStyle name="Normal 2 3 2 2 2 2 2 4 2 2 6" xfId="17694" xr:uid="{00000000-0005-0000-0000-00008B370000}"/>
    <cellStyle name="Normal 2 3 2 2 2 2 2 4 2 3" xfId="2103" xr:uid="{00000000-0005-0000-0000-00008C370000}"/>
    <cellStyle name="Normal 2 3 2 2 2 2 2 4 2 3 2" xfId="4657" xr:uid="{00000000-0005-0000-0000-00008D370000}"/>
    <cellStyle name="Normal 2 3 2 2 2 2 2 4 2 3 2 2" xfId="12803" xr:uid="{00000000-0005-0000-0000-00008E370000}"/>
    <cellStyle name="Normal 2 3 2 2 2 2 2 4 2 3 2 2 2" xfId="29099" xr:uid="{00000000-0005-0000-0000-00008F370000}"/>
    <cellStyle name="Normal 2 3 2 2 2 2 2 4 2 3 2 3" xfId="20953" xr:uid="{00000000-0005-0000-0000-000090370000}"/>
    <cellStyle name="Normal 2 3 2 2 2 2 2 4 2 3 3" xfId="7402" xr:uid="{00000000-0005-0000-0000-000091370000}"/>
    <cellStyle name="Normal 2 3 2 2 2 2 2 4 2 3 3 2" xfId="15548" xr:uid="{00000000-0005-0000-0000-000092370000}"/>
    <cellStyle name="Normal 2 3 2 2 2 2 2 4 2 3 3 2 2" xfId="31844" xr:uid="{00000000-0005-0000-0000-000093370000}"/>
    <cellStyle name="Normal 2 3 2 2 2 2 2 4 2 3 3 3" xfId="23698" xr:uid="{00000000-0005-0000-0000-000094370000}"/>
    <cellStyle name="Normal 2 3 2 2 2 2 2 4 2 3 4" xfId="10249" xr:uid="{00000000-0005-0000-0000-000095370000}"/>
    <cellStyle name="Normal 2 3 2 2 2 2 2 4 2 3 4 2" xfId="26545" xr:uid="{00000000-0005-0000-0000-000096370000}"/>
    <cellStyle name="Normal 2 3 2 2 2 2 2 4 2 3 5" xfId="18399" xr:uid="{00000000-0005-0000-0000-000097370000}"/>
    <cellStyle name="Normal 2 3 2 2 2 2 2 4 2 4" xfId="3439" xr:uid="{00000000-0005-0000-0000-000098370000}"/>
    <cellStyle name="Normal 2 3 2 2 2 2 2 4 2 4 2" xfId="11585" xr:uid="{00000000-0005-0000-0000-000099370000}"/>
    <cellStyle name="Normal 2 3 2 2 2 2 2 4 2 4 2 2" xfId="27881" xr:uid="{00000000-0005-0000-0000-00009A370000}"/>
    <cellStyle name="Normal 2 3 2 2 2 2 2 4 2 4 3" xfId="19735" xr:uid="{00000000-0005-0000-0000-00009B370000}"/>
    <cellStyle name="Normal 2 3 2 2 2 2 2 4 2 5" xfId="5992" xr:uid="{00000000-0005-0000-0000-00009C370000}"/>
    <cellStyle name="Normal 2 3 2 2 2 2 2 4 2 5 2" xfId="14138" xr:uid="{00000000-0005-0000-0000-00009D370000}"/>
    <cellStyle name="Normal 2 3 2 2 2 2 2 4 2 5 2 2" xfId="30434" xr:uid="{00000000-0005-0000-0000-00009E370000}"/>
    <cellStyle name="Normal 2 3 2 2 2 2 2 4 2 5 3" xfId="22288" xr:uid="{00000000-0005-0000-0000-00009F370000}"/>
    <cellStyle name="Normal 2 3 2 2 2 2 2 4 2 6" xfId="8839" xr:uid="{00000000-0005-0000-0000-0000A0370000}"/>
    <cellStyle name="Normal 2 3 2 2 2 2 2 4 2 6 2" xfId="25135" xr:uid="{00000000-0005-0000-0000-0000A1370000}"/>
    <cellStyle name="Normal 2 3 2 2 2 2 2 4 2 7" xfId="16989" xr:uid="{00000000-0005-0000-0000-0000A2370000}"/>
    <cellStyle name="Normal 2 3 2 2 2 2 2 4 3" xfId="1054" xr:uid="{00000000-0005-0000-0000-0000A3370000}"/>
    <cellStyle name="Normal 2 3 2 2 2 2 2 4 3 2" xfId="2464" xr:uid="{00000000-0005-0000-0000-0000A4370000}"/>
    <cellStyle name="Normal 2 3 2 2 2 2 2 4 3 2 2" xfId="4970" xr:uid="{00000000-0005-0000-0000-0000A5370000}"/>
    <cellStyle name="Normal 2 3 2 2 2 2 2 4 3 2 2 2" xfId="13116" xr:uid="{00000000-0005-0000-0000-0000A6370000}"/>
    <cellStyle name="Normal 2 3 2 2 2 2 2 4 3 2 2 2 2" xfId="29412" xr:uid="{00000000-0005-0000-0000-0000A7370000}"/>
    <cellStyle name="Normal 2 3 2 2 2 2 2 4 3 2 2 3" xfId="21266" xr:uid="{00000000-0005-0000-0000-0000A8370000}"/>
    <cellStyle name="Normal 2 3 2 2 2 2 2 4 3 2 3" xfId="7763" xr:uid="{00000000-0005-0000-0000-0000A9370000}"/>
    <cellStyle name="Normal 2 3 2 2 2 2 2 4 3 2 3 2" xfId="15909" xr:uid="{00000000-0005-0000-0000-0000AA370000}"/>
    <cellStyle name="Normal 2 3 2 2 2 2 2 4 3 2 3 2 2" xfId="32205" xr:uid="{00000000-0005-0000-0000-0000AB370000}"/>
    <cellStyle name="Normal 2 3 2 2 2 2 2 4 3 2 3 3" xfId="24059" xr:uid="{00000000-0005-0000-0000-0000AC370000}"/>
    <cellStyle name="Normal 2 3 2 2 2 2 2 4 3 2 4" xfId="10610" xr:uid="{00000000-0005-0000-0000-0000AD370000}"/>
    <cellStyle name="Normal 2 3 2 2 2 2 2 4 3 2 4 2" xfId="26906" xr:uid="{00000000-0005-0000-0000-0000AE370000}"/>
    <cellStyle name="Normal 2 3 2 2 2 2 2 4 3 2 5" xfId="18760" xr:uid="{00000000-0005-0000-0000-0000AF370000}"/>
    <cellStyle name="Normal 2 3 2 2 2 2 2 4 3 3" xfId="3752" xr:uid="{00000000-0005-0000-0000-0000B0370000}"/>
    <cellStyle name="Normal 2 3 2 2 2 2 2 4 3 3 2" xfId="11898" xr:uid="{00000000-0005-0000-0000-0000B1370000}"/>
    <cellStyle name="Normal 2 3 2 2 2 2 2 4 3 3 2 2" xfId="28194" xr:uid="{00000000-0005-0000-0000-0000B2370000}"/>
    <cellStyle name="Normal 2 3 2 2 2 2 2 4 3 3 3" xfId="20048" xr:uid="{00000000-0005-0000-0000-0000B3370000}"/>
    <cellStyle name="Normal 2 3 2 2 2 2 2 4 3 4" xfId="6353" xr:uid="{00000000-0005-0000-0000-0000B4370000}"/>
    <cellStyle name="Normal 2 3 2 2 2 2 2 4 3 4 2" xfId="14499" xr:uid="{00000000-0005-0000-0000-0000B5370000}"/>
    <cellStyle name="Normal 2 3 2 2 2 2 2 4 3 4 2 2" xfId="30795" xr:uid="{00000000-0005-0000-0000-0000B6370000}"/>
    <cellStyle name="Normal 2 3 2 2 2 2 2 4 3 4 3" xfId="22649" xr:uid="{00000000-0005-0000-0000-0000B7370000}"/>
    <cellStyle name="Normal 2 3 2 2 2 2 2 4 3 5" xfId="9200" xr:uid="{00000000-0005-0000-0000-0000B8370000}"/>
    <cellStyle name="Normal 2 3 2 2 2 2 2 4 3 5 2" xfId="25496" xr:uid="{00000000-0005-0000-0000-0000B9370000}"/>
    <cellStyle name="Normal 2 3 2 2 2 2 2 4 3 6" xfId="17350" xr:uid="{00000000-0005-0000-0000-0000BA370000}"/>
    <cellStyle name="Normal 2 3 2 2 2 2 2 4 4" xfId="1759" xr:uid="{00000000-0005-0000-0000-0000BB370000}"/>
    <cellStyle name="Normal 2 3 2 2 2 2 2 4 4 2" xfId="4361" xr:uid="{00000000-0005-0000-0000-0000BC370000}"/>
    <cellStyle name="Normal 2 3 2 2 2 2 2 4 4 2 2" xfId="12507" xr:uid="{00000000-0005-0000-0000-0000BD370000}"/>
    <cellStyle name="Normal 2 3 2 2 2 2 2 4 4 2 2 2" xfId="28803" xr:uid="{00000000-0005-0000-0000-0000BE370000}"/>
    <cellStyle name="Normal 2 3 2 2 2 2 2 4 4 2 3" xfId="20657" xr:uid="{00000000-0005-0000-0000-0000BF370000}"/>
    <cellStyle name="Normal 2 3 2 2 2 2 2 4 4 3" xfId="7058" xr:uid="{00000000-0005-0000-0000-0000C0370000}"/>
    <cellStyle name="Normal 2 3 2 2 2 2 2 4 4 3 2" xfId="15204" xr:uid="{00000000-0005-0000-0000-0000C1370000}"/>
    <cellStyle name="Normal 2 3 2 2 2 2 2 4 4 3 2 2" xfId="31500" xr:uid="{00000000-0005-0000-0000-0000C2370000}"/>
    <cellStyle name="Normal 2 3 2 2 2 2 2 4 4 3 3" xfId="23354" xr:uid="{00000000-0005-0000-0000-0000C3370000}"/>
    <cellStyle name="Normal 2 3 2 2 2 2 2 4 4 4" xfId="9905" xr:uid="{00000000-0005-0000-0000-0000C4370000}"/>
    <cellStyle name="Normal 2 3 2 2 2 2 2 4 4 4 2" xfId="26201" xr:uid="{00000000-0005-0000-0000-0000C5370000}"/>
    <cellStyle name="Normal 2 3 2 2 2 2 2 4 4 5" xfId="18055" xr:uid="{00000000-0005-0000-0000-0000C6370000}"/>
    <cellStyle name="Normal 2 3 2 2 2 2 2 4 5" xfId="3143" xr:uid="{00000000-0005-0000-0000-0000C7370000}"/>
    <cellStyle name="Normal 2 3 2 2 2 2 2 4 5 2" xfId="11289" xr:uid="{00000000-0005-0000-0000-0000C8370000}"/>
    <cellStyle name="Normal 2 3 2 2 2 2 2 4 5 2 2" xfId="27585" xr:uid="{00000000-0005-0000-0000-0000C9370000}"/>
    <cellStyle name="Normal 2 3 2 2 2 2 2 4 5 3" xfId="19439" xr:uid="{00000000-0005-0000-0000-0000CA370000}"/>
    <cellStyle name="Normal 2 3 2 2 2 2 2 4 6" xfId="5648" xr:uid="{00000000-0005-0000-0000-0000CB370000}"/>
    <cellStyle name="Normal 2 3 2 2 2 2 2 4 6 2" xfId="13794" xr:uid="{00000000-0005-0000-0000-0000CC370000}"/>
    <cellStyle name="Normal 2 3 2 2 2 2 2 4 6 2 2" xfId="30090" xr:uid="{00000000-0005-0000-0000-0000CD370000}"/>
    <cellStyle name="Normal 2 3 2 2 2 2 2 4 6 3" xfId="21944" xr:uid="{00000000-0005-0000-0000-0000CE370000}"/>
    <cellStyle name="Normal 2 3 2 2 2 2 2 4 7" xfId="8495" xr:uid="{00000000-0005-0000-0000-0000CF370000}"/>
    <cellStyle name="Normal 2 3 2 2 2 2 2 4 7 2" xfId="24791" xr:uid="{00000000-0005-0000-0000-0000D0370000}"/>
    <cellStyle name="Normal 2 3 2 2 2 2 2 4 8" xfId="16645" xr:uid="{00000000-0005-0000-0000-0000D1370000}"/>
    <cellStyle name="Normal 2 3 2 2 2 2 2 5" xfId="438" xr:uid="{00000000-0005-0000-0000-0000D2370000}"/>
    <cellStyle name="Normal 2 3 2 2 2 2 2 5 2" xfId="1144" xr:uid="{00000000-0005-0000-0000-0000D3370000}"/>
    <cellStyle name="Normal 2 3 2 2 2 2 2 5 2 2" xfId="2554" xr:uid="{00000000-0005-0000-0000-0000D4370000}"/>
    <cellStyle name="Normal 2 3 2 2 2 2 2 5 2 2 2" xfId="5044" xr:uid="{00000000-0005-0000-0000-0000D5370000}"/>
    <cellStyle name="Normal 2 3 2 2 2 2 2 5 2 2 2 2" xfId="13190" xr:uid="{00000000-0005-0000-0000-0000D6370000}"/>
    <cellStyle name="Normal 2 3 2 2 2 2 2 5 2 2 2 2 2" xfId="29486" xr:uid="{00000000-0005-0000-0000-0000D7370000}"/>
    <cellStyle name="Normal 2 3 2 2 2 2 2 5 2 2 2 3" xfId="21340" xr:uid="{00000000-0005-0000-0000-0000D8370000}"/>
    <cellStyle name="Normal 2 3 2 2 2 2 2 5 2 2 3" xfId="7853" xr:uid="{00000000-0005-0000-0000-0000D9370000}"/>
    <cellStyle name="Normal 2 3 2 2 2 2 2 5 2 2 3 2" xfId="15999" xr:uid="{00000000-0005-0000-0000-0000DA370000}"/>
    <cellStyle name="Normal 2 3 2 2 2 2 2 5 2 2 3 2 2" xfId="32295" xr:uid="{00000000-0005-0000-0000-0000DB370000}"/>
    <cellStyle name="Normal 2 3 2 2 2 2 2 5 2 2 3 3" xfId="24149" xr:uid="{00000000-0005-0000-0000-0000DC370000}"/>
    <cellStyle name="Normal 2 3 2 2 2 2 2 5 2 2 4" xfId="10700" xr:uid="{00000000-0005-0000-0000-0000DD370000}"/>
    <cellStyle name="Normal 2 3 2 2 2 2 2 5 2 2 4 2" xfId="26996" xr:uid="{00000000-0005-0000-0000-0000DE370000}"/>
    <cellStyle name="Normal 2 3 2 2 2 2 2 5 2 2 5" xfId="18850" xr:uid="{00000000-0005-0000-0000-0000DF370000}"/>
    <cellStyle name="Normal 2 3 2 2 2 2 2 5 2 3" xfId="3826" xr:uid="{00000000-0005-0000-0000-0000E0370000}"/>
    <cellStyle name="Normal 2 3 2 2 2 2 2 5 2 3 2" xfId="11972" xr:uid="{00000000-0005-0000-0000-0000E1370000}"/>
    <cellStyle name="Normal 2 3 2 2 2 2 2 5 2 3 2 2" xfId="28268" xr:uid="{00000000-0005-0000-0000-0000E2370000}"/>
    <cellStyle name="Normal 2 3 2 2 2 2 2 5 2 3 3" xfId="20122" xr:uid="{00000000-0005-0000-0000-0000E3370000}"/>
    <cellStyle name="Normal 2 3 2 2 2 2 2 5 2 4" xfId="6443" xr:uid="{00000000-0005-0000-0000-0000E4370000}"/>
    <cellStyle name="Normal 2 3 2 2 2 2 2 5 2 4 2" xfId="14589" xr:uid="{00000000-0005-0000-0000-0000E5370000}"/>
    <cellStyle name="Normal 2 3 2 2 2 2 2 5 2 4 2 2" xfId="30885" xr:uid="{00000000-0005-0000-0000-0000E6370000}"/>
    <cellStyle name="Normal 2 3 2 2 2 2 2 5 2 4 3" xfId="22739" xr:uid="{00000000-0005-0000-0000-0000E7370000}"/>
    <cellStyle name="Normal 2 3 2 2 2 2 2 5 2 5" xfId="9290" xr:uid="{00000000-0005-0000-0000-0000E8370000}"/>
    <cellStyle name="Normal 2 3 2 2 2 2 2 5 2 5 2" xfId="25586" xr:uid="{00000000-0005-0000-0000-0000E9370000}"/>
    <cellStyle name="Normal 2 3 2 2 2 2 2 5 2 6" xfId="17440" xr:uid="{00000000-0005-0000-0000-0000EA370000}"/>
    <cellStyle name="Normal 2 3 2 2 2 2 2 5 3" xfId="1849" xr:uid="{00000000-0005-0000-0000-0000EB370000}"/>
    <cellStyle name="Normal 2 3 2 2 2 2 2 5 3 2" xfId="4435" xr:uid="{00000000-0005-0000-0000-0000EC370000}"/>
    <cellStyle name="Normal 2 3 2 2 2 2 2 5 3 2 2" xfId="12581" xr:uid="{00000000-0005-0000-0000-0000ED370000}"/>
    <cellStyle name="Normal 2 3 2 2 2 2 2 5 3 2 2 2" xfId="28877" xr:uid="{00000000-0005-0000-0000-0000EE370000}"/>
    <cellStyle name="Normal 2 3 2 2 2 2 2 5 3 2 3" xfId="20731" xr:uid="{00000000-0005-0000-0000-0000EF370000}"/>
    <cellStyle name="Normal 2 3 2 2 2 2 2 5 3 3" xfId="7148" xr:uid="{00000000-0005-0000-0000-0000F0370000}"/>
    <cellStyle name="Normal 2 3 2 2 2 2 2 5 3 3 2" xfId="15294" xr:uid="{00000000-0005-0000-0000-0000F1370000}"/>
    <cellStyle name="Normal 2 3 2 2 2 2 2 5 3 3 2 2" xfId="31590" xr:uid="{00000000-0005-0000-0000-0000F2370000}"/>
    <cellStyle name="Normal 2 3 2 2 2 2 2 5 3 3 3" xfId="23444" xr:uid="{00000000-0005-0000-0000-0000F3370000}"/>
    <cellStyle name="Normal 2 3 2 2 2 2 2 5 3 4" xfId="9995" xr:uid="{00000000-0005-0000-0000-0000F4370000}"/>
    <cellStyle name="Normal 2 3 2 2 2 2 2 5 3 4 2" xfId="26291" xr:uid="{00000000-0005-0000-0000-0000F5370000}"/>
    <cellStyle name="Normal 2 3 2 2 2 2 2 5 3 5" xfId="18145" xr:uid="{00000000-0005-0000-0000-0000F6370000}"/>
    <cellStyle name="Normal 2 3 2 2 2 2 2 5 4" xfId="3217" xr:uid="{00000000-0005-0000-0000-0000F7370000}"/>
    <cellStyle name="Normal 2 3 2 2 2 2 2 5 4 2" xfId="11363" xr:uid="{00000000-0005-0000-0000-0000F8370000}"/>
    <cellStyle name="Normal 2 3 2 2 2 2 2 5 4 2 2" xfId="27659" xr:uid="{00000000-0005-0000-0000-0000F9370000}"/>
    <cellStyle name="Normal 2 3 2 2 2 2 2 5 4 3" xfId="19513" xr:uid="{00000000-0005-0000-0000-0000FA370000}"/>
    <cellStyle name="Normal 2 3 2 2 2 2 2 5 5" xfId="5738" xr:uid="{00000000-0005-0000-0000-0000FB370000}"/>
    <cellStyle name="Normal 2 3 2 2 2 2 2 5 5 2" xfId="13884" xr:uid="{00000000-0005-0000-0000-0000FC370000}"/>
    <cellStyle name="Normal 2 3 2 2 2 2 2 5 5 2 2" xfId="30180" xr:uid="{00000000-0005-0000-0000-0000FD370000}"/>
    <cellStyle name="Normal 2 3 2 2 2 2 2 5 5 3" xfId="22034" xr:uid="{00000000-0005-0000-0000-0000FE370000}"/>
    <cellStyle name="Normal 2 3 2 2 2 2 2 5 6" xfId="8585" xr:uid="{00000000-0005-0000-0000-0000FF370000}"/>
    <cellStyle name="Normal 2 3 2 2 2 2 2 5 6 2" xfId="24881" xr:uid="{00000000-0005-0000-0000-000000380000}"/>
    <cellStyle name="Normal 2 3 2 2 2 2 2 5 7" xfId="16735" xr:uid="{00000000-0005-0000-0000-000001380000}"/>
    <cellStyle name="Normal 2 3 2 2 2 2 2 6" xfId="800" xr:uid="{00000000-0005-0000-0000-000002380000}"/>
    <cellStyle name="Normal 2 3 2 2 2 2 2 6 2" xfId="2210" xr:uid="{00000000-0005-0000-0000-000003380000}"/>
    <cellStyle name="Normal 2 3 2 2 2 2 2 6 2 2" xfId="4748" xr:uid="{00000000-0005-0000-0000-000004380000}"/>
    <cellStyle name="Normal 2 3 2 2 2 2 2 6 2 2 2" xfId="12894" xr:uid="{00000000-0005-0000-0000-000005380000}"/>
    <cellStyle name="Normal 2 3 2 2 2 2 2 6 2 2 2 2" xfId="29190" xr:uid="{00000000-0005-0000-0000-000006380000}"/>
    <cellStyle name="Normal 2 3 2 2 2 2 2 6 2 2 3" xfId="21044" xr:uid="{00000000-0005-0000-0000-000007380000}"/>
    <cellStyle name="Normal 2 3 2 2 2 2 2 6 2 3" xfId="7509" xr:uid="{00000000-0005-0000-0000-000008380000}"/>
    <cellStyle name="Normal 2 3 2 2 2 2 2 6 2 3 2" xfId="15655" xr:uid="{00000000-0005-0000-0000-000009380000}"/>
    <cellStyle name="Normal 2 3 2 2 2 2 2 6 2 3 2 2" xfId="31951" xr:uid="{00000000-0005-0000-0000-00000A380000}"/>
    <cellStyle name="Normal 2 3 2 2 2 2 2 6 2 3 3" xfId="23805" xr:uid="{00000000-0005-0000-0000-00000B380000}"/>
    <cellStyle name="Normal 2 3 2 2 2 2 2 6 2 4" xfId="10356" xr:uid="{00000000-0005-0000-0000-00000C380000}"/>
    <cellStyle name="Normal 2 3 2 2 2 2 2 6 2 4 2" xfId="26652" xr:uid="{00000000-0005-0000-0000-00000D380000}"/>
    <cellStyle name="Normal 2 3 2 2 2 2 2 6 2 5" xfId="18506" xr:uid="{00000000-0005-0000-0000-00000E380000}"/>
    <cellStyle name="Normal 2 3 2 2 2 2 2 6 3" xfId="3530" xr:uid="{00000000-0005-0000-0000-00000F380000}"/>
    <cellStyle name="Normal 2 3 2 2 2 2 2 6 3 2" xfId="11676" xr:uid="{00000000-0005-0000-0000-000010380000}"/>
    <cellStyle name="Normal 2 3 2 2 2 2 2 6 3 2 2" xfId="27972" xr:uid="{00000000-0005-0000-0000-000011380000}"/>
    <cellStyle name="Normal 2 3 2 2 2 2 2 6 3 3" xfId="19826" xr:uid="{00000000-0005-0000-0000-000012380000}"/>
    <cellStyle name="Normal 2 3 2 2 2 2 2 6 4" xfId="6099" xr:uid="{00000000-0005-0000-0000-000013380000}"/>
    <cellStyle name="Normal 2 3 2 2 2 2 2 6 4 2" xfId="14245" xr:uid="{00000000-0005-0000-0000-000014380000}"/>
    <cellStyle name="Normal 2 3 2 2 2 2 2 6 4 2 2" xfId="30541" xr:uid="{00000000-0005-0000-0000-000015380000}"/>
    <cellStyle name="Normal 2 3 2 2 2 2 2 6 4 3" xfId="22395" xr:uid="{00000000-0005-0000-0000-000016380000}"/>
    <cellStyle name="Normal 2 3 2 2 2 2 2 6 5" xfId="8946" xr:uid="{00000000-0005-0000-0000-000017380000}"/>
    <cellStyle name="Normal 2 3 2 2 2 2 2 6 5 2" xfId="25242" xr:uid="{00000000-0005-0000-0000-000018380000}"/>
    <cellStyle name="Normal 2 3 2 2 2 2 2 6 6" xfId="17096" xr:uid="{00000000-0005-0000-0000-000019380000}"/>
    <cellStyle name="Normal 2 3 2 2 2 2 2 7" xfId="1505" xr:uid="{00000000-0005-0000-0000-00001A380000}"/>
    <cellStyle name="Normal 2 3 2 2 2 2 2 7 2" xfId="4139" xr:uid="{00000000-0005-0000-0000-00001B380000}"/>
    <cellStyle name="Normal 2 3 2 2 2 2 2 7 2 2" xfId="12285" xr:uid="{00000000-0005-0000-0000-00001C380000}"/>
    <cellStyle name="Normal 2 3 2 2 2 2 2 7 2 2 2" xfId="28581" xr:uid="{00000000-0005-0000-0000-00001D380000}"/>
    <cellStyle name="Normal 2 3 2 2 2 2 2 7 2 3" xfId="20435" xr:uid="{00000000-0005-0000-0000-00001E380000}"/>
    <cellStyle name="Normal 2 3 2 2 2 2 2 7 3" xfId="6804" xr:uid="{00000000-0005-0000-0000-00001F380000}"/>
    <cellStyle name="Normal 2 3 2 2 2 2 2 7 3 2" xfId="14950" xr:uid="{00000000-0005-0000-0000-000020380000}"/>
    <cellStyle name="Normal 2 3 2 2 2 2 2 7 3 2 2" xfId="31246" xr:uid="{00000000-0005-0000-0000-000021380000}"/>
    <cellStyle name="Normal 2 3 2 2 2 2 2 7 3 3" xfId="23100" xr:uid="{00000000-0005-0000-0000-000022380000}"/>
    <cellStyle name="Normal 2 3 2 2 2 2 2 7 4" xfId="9651" xr:uid="{00000000-0005-0000-0000-000023380000}"/>
    <cellStyle name="Normal 2 3 2 2 2 2 2 7 4 2" xfId="25947" xr:uid="{00000000-0005-0000-0000-000024380000}"/>
    <cellStyle name="Normal 2 3 2 2 2 2 2 7 5" xfId="17801" xr:uid="{00000000-0005-0000-0000-000025380000}"/>
    <cellStyle name="Normal 2 3 2 2 2 2 2 8" xfId="2921" xr:uid="{00000000-0005-0000-0000-000026380000}"/>
    <cellStyle name="Normal 2 3 2 2 2 2 2 8 2" xfId="11067" xr:uid="{00000000-0005-0000-0000-000027380000}"/>
    <cellStyle name="Normal 2 3 2 2 2 2 2 8 2 2" xfId="27363" xr:uid="{00000000-0005-0000-0000-000028380000}"/>
    <cellStyle name="Normal 2 3 2 2 2 2 2 8 3" xfId="19217" xr:uid="{00000000-0005-0000-0000-000029380000}"/>
    <cellStyle name="Normal 2 3 2 2 2 2 2 9" xfId="5394" xr:uid="{00000000-0005-0000-0000-00002A380000}"/>
    <cellStyle name="Normal 2 3 2 2 2 2 2 9 2" xfId="13540" xr:uid="{00000000-0005-0000-0000-00002B380000}"/>
    <cellStyle name="Normal 2 3 2 2 2 2 2 9 2 2" xfId="29836" xr:uid="{00000000-0005-0000-0000-00002C380000}"/>
    <cellStyle name="Normal 2 3 2 2 2 2 2 9 3" xfId="21690" xr:uid="{00000000-0005-0000-0000-00002D380000}"/>
    <cellStyle name="Normal 2 3 2 2 2 2 3" xfId="140" xr:uid="{00000000-0005-0000-0000-00002E380000}"/>
    <cellStyle name="Normal 2 3 2 2 2 2 3 2" xfId="484" xr:uid="{00000000-0005-0000-0000-00002F380000}"/>
    <cellStyle name="Normal 2 3 2 2 2 2 3 2 2" xfId="1190" xr:uid="{00000000-0005-0000-0000-000030380000}"/>
    <cellStyle name="Normal 2 3 2 2 2 2 3 2 2 2" xfId="2600" xr:uid="{00000000-0005-0000-0000-000031380000}"/>
    <cellStyle name="Normal 2 3 2 2 2 2 3 2 2 2 2" xfId="5082" xr:uid="{00000000-0005-0000-0000-000032380000}"/>
    <cellStyle name="Normal 2 3 2 2 2 2 3 2 2 2 2 2" xfId="13228" xr:uid="{00000000-0005-0000-0000-000033380000}"/>
    <cellStyle name="Normal 2 3 2 2 2 2 3 2 2 2 2 2 2" xfId="29524" xr:uid="{00000000-0005-0000-0000-000034380000}"/>
    <cellStyle name="Normal 2 3 2 2 2 2 3 2 2 2 2 3" xfId="21378" xr:uid="{00000000-0005-0000-0000-000035380000}"/>
    <cellStyle name="Normal 2 3 2 2 2 2 3 2 2 2 3" xfId="7899" xr:uid="{00000000-0005-0000-0000-000036380000}"/>
    <cellStyle name="Normal 2 3 2 2 2 2 3 2 2 2 3 2" xfId="16045" xr:uid="{00000000-0005-0000-0000-000037380000}"/>
    <cellStyle name="Normal 2 3 2 2 2 2 3 2 2 2 3 2 2" xfId="32341" xr:uid="{00000000-0005-0000-0000-000038380000}"/>
    <cellStyle name="Normal 2 3 2 2 2 2 3 2 2 2 3 3" xfId="24195" xr:uid="{00000000-0005-0000-0000-000039380000}"/>
    <cellStyle name="Normal 2 3 2 2 2 2 3 2 2 2 4" xfId="10746" xr:uid="{00000000-0005-0000-0000-00003A380000}"/>
    <cellStyle name="Normal 2 3 2 2 2 2 3 2 2 2 4 2" xfId="27042" xr:uid="{00000000-0005-0000-0000-00003B380000}"/>
    <cellStyle name="Normal 2 3 2 2 2 2 3 2 2 2 5" xfId="18896" xr:uid="{00000000-0005-0000-0000-00003C380000}"/>
    <cellStyle name="Normal 2 3 2 2 2 2 3 2 2 3" xfId="3864" xr:uid="{00000000-0005-0000-0000-00003D380000}"/>
    <cellStyle name="Normal 2 3 2 2 2 2 3 2 2 3 2" xfId="12010" xr:uid="{00000000-0005-0000-0000-00003E380000}"/>
    <cellStyle name="Normal 2 3 2 2 2 2 3 2 2 3 2 2" xfId="28306" xr:uid="{00000000-0005-0000-0000-00003F380000}"/>
    <cellStyle name="Normal 2 3 2 2 2 2 3 2 2 3 3" xfId="20160" xr:uid="{00000000-0005-0000-0000-000040380000}"/>
    <cellStyle name="Normal 2 3 2 2 2 2 3 2 2 4" xfId="6489" xr:uid="{00000000-0005-0000-0000-000041380000}"/>
    <cellStyle name="Normal 2 3 2 2 2 2 3 2 2 4 2" xfId="14635" xr:uid="{00000000-0005-0000-0000-000042380000}"/>
    <cellStyle name="Normal 2 3 2 2 2 2 3 2 2 4 2 2" xfId="30931" xr:uid="{00000000-0005-0000-0000-000043380000}"/>
    <cellStyle name="Normal 2 3 2 2 2 2 3 2 2 4 3" xfId="22785" xr:uid="{00000000-0005-0000-0000-000044380000}"/>
    <cellStyle name="Normal 2 3 2 2 2 2 3 2 2 5" xfId="9336" xr:uid="{00000000-0005-0000-0000-000045380000}"/>
    <cellStyle name="Normal 2 3 2 2 2 2 3 2 2 5 2" xfId="25632" xr:uid="{00000000-0005-0000-0000-000046380000}"/>
    <cellStyle name="Normal 2 3 2 2 2 2 3 2 2 6" xfId="17486" xr:uid="{00000000-0005-0000-0000-000047380000}"/>
    <cellStyle name="Normal 2 3 2 2 2 2 3 2 3" xfId="1895" xr:uid="{00000000-0005-0000-0000-000048380000}"/>
    <cellStyle name="Normal 2 3 2 2 2 2 3 2 3 2" xfId="4473" xr:uid="{00000000-0005-0000-0000-000049380000}"/>
    <cellStyle name="Normal 2 3 2 2 2 2 3 2 3 2 2" xfId="12619" xr:uid="{00000000-0005-0000-0000-00004A380000}"/>
    <cellStyle name="Normal 2 3 2 2 2 2 3 2 3 2 2 2" xfId="28915" xr:uid="{00000000-0005-0000-0000-00004B380000}"/>
    <cellStyle name="Normal 2 3 2 2 2 2 3 2 3 2 3" xfId="20769" xr:uid="{00000000-0005-0000-0000-00004C380000}"/>
    <cellStyle name="Normal 2 3 2 2 2 2 3 2 3 3" xfId="7194" xr:uid="{00000000-0005-0000-0000-00004D380000}"/>
    <cellStyle name="Normal 2 3 2 2 2 2 3 2 3 3 2" xfId="15340" xr:uid="{00000000-0005-0000-0000-00004E380000}"/>
    <cellStyle name="Normal 2 3 2 2 2 2 3 2 3 3 2 2" xfId="31636" xr:uid="{00000000-0005-0000-0000-00004F380000}"/>
    <cellStyle name="Normal 2 3 2 2 2 2 3 2 3 3 3" xfId="23490" xr:uid="{00000000-0005-0000-0000-000050380000}"/>
    <cellStyle name="Normal 2 3 2 2 2 2 3 2 3 4" xfId="10041" xr:uid="{00000000-0005-0000-0000-000051380000}"/>
    <cellStyle name="Normal 2 3 2 2 2 2 3 2 3 4 2" xfId="26337" xr:uid="{00000000-0005-0000-0000-000052380000}"/>
    <cellStyle name="Normal 2 3 2 2 2 2 3 2 3 5" xfId="18191" xr:uid="{00000000-0005-0000-0000-000053380000}"/>
    <cellStyle name="Normal 2 3 2 2 2 2 3 2 4" xfId="3255" xr:uid="{00000000-0005-0000-0000-000054380000}"/>
    <cellStyle name="Normal 2 3 2 2 2 2 3 2 4 2" xfId="11401" xr:uid="{00000000-0005-0000-0000-000055380000}"/>
    <cellStyle name="Normal 2 3 2 2 2 2 3 2 4 2 2" xfId="27697" xr:uid="{00000000-0005-0000-0000-000056380000}"/>
    <cellStyle name="Normal 2 3 2 2 2 2 3 2 4 3" xfId="19551" xr:uid="{00000000-0005-0000-0000-000057380000}"/>
    <cellStyle name="Normal 2 3 2 2 2 2 3 2 5" xfId="5784" xr:uid="{00000000-0005-0000-0000-000058380000}"/>
    <cellStyle name="Normal 2 3 2 2 2 2 3 2 5 2" xfId="13930" xr:uid="{00000000-0005-0000-0000-000059380000}"/>
    <cellStyle name="Normal 2 3 2 2 2 2 3 2 5 2 2" xfId="30226" xr:uid="{00000000-0005-0000-0000-00005A380000}"/>
    <cellStyle name="Normal 2 3 2 2 2 2 3 2 5 3" xfId="22080" xr:uid="{00000000-0005-0000-0000-00005B380000}"/>
    <cellStyle name="Normal 2 3 2 2 2 2 3 2 6" xfId="8631" xr:uid="{00000000-0005-0000-0000-00005C380000}"/>
    <cellStyle name="Normal 2 3 2 2 2 2 3 2 6 2" xfId="24927" xr:uid="{00000000-0005-0000-0000-00005D380000}"/>
    <cellStyle name="Normal 2 3 2 2 2 2 3 2 7" xfId="16781" xr:uid="{00000000-0005-0000-0000-00005E380000}"/>
    <cellStyle name="Normal 2 3 2 2 2 2 3 3" xfId="846" xr:uid="{00000000-0005-0000-0000-00005F380000}"/>
    <cellStyle name="Normal 2 3 2 2 2 2 3 3 2" xfId="2256" xr:uid="{00000000-0005-0000-0000-000060380000}"/>
    <cellStyle name="Normal 2 3 2 2 2 2 3 3 2 2" xfId="4786" xr:uid="{00000000-0005-0000-0000-000061380000}"/>
    <cellStyle name="Normal 2 3 2 2 2 2 3 3 2 2 2" xfId="12932" xr:uid="{00000000-0005-0000-0000-000062380000}"/>
    <cellStyle name="Normal 2 3 2 2 2 2 3 3 2 2 2 2" xfId="29228" xr:uid="{00000000-0005-0000-0000-000063380000}"/>
    <cellStyle name="Normal 2 3 2 2 2 2 3 3 2 2 3" xfId="21082" xr:uid="{00000000-0005-0000-0000-000064380000}"/>
    <cellStyle name="Normal 2 3 2 2 2 2 3 3 2 3" xfId="7555" xr:uid="{00000000-0005-0000-0000-000065380000}"/>
    <cellStyle name="Normal 2 3 2 2 2 2 3 3 2 3 2" xfId="15701" xr:uid="{00000000-0005-0000-0000-000066380000}"/>
    <cellStyle name="Normal 2 3 2 2 2 2 3 3 2 3 2 2" xfId="31997" xr:uid="{00000000-0005-0000-0000-000067380000}"/>
    <cellStyle name="Normal 2 3 2 2 2 2 3 3 2 3 3" xfId="23851" xr:uid="{00000000-0005-0000-0000-000068380000}"/>
    <cellStyle name="Normal 2 3 2 2 2 2 3 3 2 4" xfId="10402" xr:uid="{00000000-0005-0000-0000-000069380000}"/>
    <cellStyle name="Normal 2 3 2 2 2 2 3 3 2 4 2" xfId="26698" xr:uid="{00000000-0005-0000-0000-00006A380000}"/>
    <cellStyle name="Normal 2 3 2 2 2 2 3 3 2 5" xfId="18552" xr:uid="{00000000-0005-0000-0000-00006B380000}"/>
    <cellStyle name="Normal 2 3 2 2 2 2 3 3 3" xfId="3568" xr:uid="{00000000-0005-0000-0000-00006C380000}"/>
    <cellStyle name="Normal 2 3 2 2 2 2 3 3 3 2" xfId="11714" xr:uid="{00000000-0005-0000-0000-00006D380000}"/>
    <cellStyle name="Normal 2 3 2 2 2 2 3 3 3 2 2" xfId="28010" xr:uid="{00000000-0005-0000-0000-00006E380000}"/>
    <cellStyle name="Normal 2 3 2 2 2 2 3 3 3 3" xfId="19864" xr:uid="{00000000-0005-0000-0000-00006F380000}"/>
    <cellStyle name="Normal 2 3 2 2 2 2 3 3 4" xfId="6145" xr:uid="{00000000-0005-0000-0000-000070380000}"/>
    <cellStyle name="Normal 2 3 2 2 2 2 3 3 4 2" xfId="14291" xr:uid="{00000000-0005-0000-0000-000071380000}"/>
    <cellStyle name="Normal 2 3 2 2 2 2 3 3 4 2 2" xfId="30587" xr:uid="{00000000-0005-0000-0000-000072380000}"/>
    <cellStyle name="Normal 2 3 2 2 2 2 3 3 4 3" xfId="22441" xr:uid="{00000000-0005-0000-0000-000073380000}"/>
    <cellStyle name="Normal 2 3 2 2 2 2 3 3 5" xfId="8992" xr:uid="{00000000-0005-0000-0000-000074380000}"/>
    <cellStyle name="Normal 2 3 2 2 2 2 3 3 5 2" xfId="25288" xr:uid="{00000000-0005-0000-0000-000075380000}"/>
    <cellStyle name="Normal 2 3 2 2 2 2 3 3 6" xfId="17142" xr:uid="{00000000-0005-0000-0000-000076380000}"/>
    <cellStyle name="Normal 2 3 2 2 2 2 3 4" xfId="1551" xr:uid="{00000000-0005-0000-0000-000077380000}"/>
    <cellStyle name="Normal 2 3 2 2 2 2 3 4 2" xfId="4177" xr:uid="{00000000-0005-0000-0000-000078380000}"/>
    <cellStyle name="Normal 2 3 2 2 2 2 3 4 2 2" xfId="12323" xr:uid="{00000000-0005-0000-0000-000079380000}"/>
    <cellStyle name="Normal 2 3 2 2 2 2 3 4 2 2 2" xfId="28619" xr:uid="{00000000-0005-0000-0000-00007A380000}"/>
    <cellStyle name="Normal 2 3 2 2 2 2 3 4 2 3" xfId="20473" xr:uid="{00000000-0005-0000-0000-00007B380000}"/>
    <cellStyle name="Normal 2 3 2 2 2 2 3 4 3" xfId="6850" xr:uid="{00000000-0005-0000-0000-00007C380000}"/>
    <cellStyle name="Normal 2 3 2 2 2 2 3 4 3 2" xfId="14996" xr:uid="{00000000-0005-0000-0000-00007D380000}"/>
    <cellStyle name="Normal 2 3 2 2 2 2 3 4 3 2 2" xfId="31292" xr:uid="{00000000-0005-0000-0000-00007E380000}"/>
    <cellStyle name="Normal 2 3 2 2 2 2 3 4 3 3" xfId="23146" xr:uid="{00000000-0005-0000-0000-00007F380000}"/>
    <cellStyle name="Normal 2 3 2 2 2 2 3 4 4" xfId="9697" xr:uid="{00000000-0005-0000-0000-000080380000}"/>
    <cellStyle name="Normal 2 3 2 2 2 2 3 4 4 2" xfId="25993" xr:uid="{00000000-0005-0000-0000-000081380000}"/>
    <cellStyle name="Normal 2 3 2 2 2 2 3 4 5" xfId="17847" xr:uid="{00000000-0005-0000-0000-000082380000}"/>
    <cellStyle name="Normal 2 3 2 2 2 2 3 5" xfId="2959" xr:uid="{00000000-0005-0000-0000-000083380000}"/>
    <cellStyle name="Normal 2 3 2 2 2 2 3 5 2" xfId="11105" xr:uid="{00000000-0005-0000-0000-000084380000}"/>
    <cellStyle name="Normal 2 3 2 2 2 2 3 5 2 2" xfId="27401" xr:uid="{00000000-0005-0000-0000-000085380000}"/>
    <cellStyle name="Normal 2 3 2 2 2 2 3 5 3" xfId="19255" xr:uid="{00000000-0005-0000-0000-000086380000}"/>
    <cellStyle name="Normal 2 3 2 2 2 2 3 6" xfId="5440" xr:uid="{00000000-0005-0000-0000-000087380000}"/>
    <cellStyle name="Normal 2 3 2 2 2 2 3 6 2" xfId="13586" xr:uid="{00000000-0005-0000-0000-000088380000}"/>
    <cellStyle name="Normal 2 3 2 2 2 2 3 6 2 2" xfId="29882" xr:uid="{00000000-0005-0000-0000-000089380000}"/>
    <cellStyle name="Normal 2 3 2 2 2 2 3 6 3" xfId="21736" xr:uid="{00000000-0005-0000-0000-00008A380000}"/>
    <cellStyle name="Normal 2 3 2 2 2 2 3 7" xfId="8287" xr:uid="{00000000-0005-0000-0000-00008B380000}"/>
    <cellStyle name="Normal 2 3 2 2 2 2 3 7 2" xfId="24583" xr:uid="{00000000-0005-0000-0000-00008C380000}"/>
    <cellStyle name="Normal 2 3 2 2 2 2 3 8" xfId="16437" xr:uid="{00000000-0005-0000-0000-00008D380000}"/>
    <cellStyle name="Normal 2 3 2 2 2 2 4" xfId="222" xr:uid="{00000000-0005-0000-0000-00008E380000}"/>
    <cellStyle name="Normal 2 3 2 2 2 2 4 2" xfId="566" xr:uid="{00000000-0005-0000-0000-00008F380000}"/>
    <cellStyle name="Normal 2 3 2 2 2 2 4 2 2" xfId="1272" xr:uid="{00000000-0005-0000-0000-000090380000}"/>
    <cellStyle name="Normal 2 3 2 2 2 2 4 2 2 2" xfId="2682" xr:uid="{00000000-0005-0000-0000-000091380000}"/>
    <cellStyle name="Normal 2 3 2 2 2 2 4 2 2 2 2" xfId="5156" xr:uid="{00000000-0005-0000-0000-000092380000}"/>
    <cellStyle name="Normal 2 3 2 2 2 2 4 2 2 2 2 2" xfId="13302" xr:uid="{00000000-0005-0000-0000-000093380000}"/>
    <cellStyle name="Normal 2 3 2 2 2 2 4 2 2 2 2 2 2" xfId="29598" xr:uid="{00000000-0005-0000-0000-000094380000}"/>
    <cellStyle name="Normal 2 3 2 2 2 2 4 2 2 2 2 3" xfId="21452" xr:uid="{00000000-0005-0000-0000-000095380000}"/>
    <cellStyle name="Normal 2 3 2 2 2 2 4 2 2 2 3" xfId="7981" xr:uid="{00000000-0005-0000-0000-000096380000}"/>
    <cellStyle name="Normal 2 3 2 2 2 2 4 2 2 2 3 2" xfId="16127" xr:uid="{00000000-0005-0000-0000-000097380000}"/>
    <cellStyle name="Normal 2 3 2 2 2 2 4 2 2 2 3 2 2" xfId="32423" xr:uid="{00000000-0005-0000-0000-000098380000}"/>
    <cellStyle name="Normal 2 3 2 2 2 2 4 2 2 2 3 3" xfId="24277" xr:uid="{00000000-0005-0000-0000-000099380000}"/>
    <cellStyle name="Normal 2 3 2 2 2 2 4 2 2 2 4" xfId="10828" xr:uid="{00000000-0005-0000-0000-00009A380000}"/>
    <cellStyle name="Normal 2 3 2 2 2 2 4 2 2 2 4 2" xfId="27124" xr:uid="{00000000-0005-0000-0000-00009B380000}"/>
    <cellStyle name="Normal 2 3 2 2 2 2 4 2 2 2 5" xfId="18978" xr:uid="{00000000-0005-0000-0000-00009C380000}"/>
    <cellStyle name="Normal 2 3 2 2 2 2 4 2 2 3" xfId="3938" xr:uid="{00000000-0005-0000-0000-00009D380000}"/>
    <cellStyle name="Normal 2 3 2 2 2 2 4 2 2 3 2" xfId="12084" xr:uid="{00000000-0005-0000-0000-00009E380000}"/>
    <cellStyle name="Normal 2 3 2 2 2 2 4 2 2 3 2 2" xfId="28380" xr:uid="{00000000-0005-0000-0000-00009F380000}"/>
    <cellStyle name="Normal 2 3 2 2 2 2 4 2 2 3 3" xfId="20234" xr:uid="{00000000-0005-0000-0000-0000A0380000}"/>
    <cellStyle name="Normal 2 3 2 2 2 2 4 2 2 4" xfId="6571" xr:uid="{00000000-0005-0000-0000-0000A1380000}"/>
    <cellStyle name="Normal 2 3 2 2 2 2 4 2 2 4 2" xfId="14717" xr:uid="{00000000-0005-0000-0000-0000A2380000}"/>
    <cellStyle name="Normal 2 3 2 2 2 2 4 2 2 4 2 2" xfId="31013" xr:uid="{00000000-0005-0000-0000-0000A3380000}"/>
    <cellStyle name="Normal 2 3 2 2 2 2 4 2 2 4 3" xfId="22867" xr:uid="{00000000-0005-0000-0000-0000A4380000}"/>
    <cellStyle name="Normal 2 3 2 2 2 2 4 2 2 5" xfId="9418" xr:uid="{00000000-0005-0000-0000-0000A5380000}"/>
    <cellStyle name="Normal 2 3 2 2 2 2 4 2 2 5 2" xfId="25714" xr:uid="{00000000-0005-0000-0000-0000A6380000}"/>
    <cellStyle name="Normal 2 3 2 2 2 2 4 2 2 6" xfId="17568" xr:uid="{00000000-0005-0000-0000-0000A7380000}"/>
    <cellStyle name="Normal 2 3 2 2 2 2 4 2 3" xfId="1977" xr:uid="{00000000-0005-0000-0000-0000A8380000}"/>
    <cellStyle name="Normal 2 3 2 2 2 2 4 2 3 2" xfId="4547" xr:uid="{00000000-0005-0000-0000-0000A9380000}"/>
    <cellStyle name="Normal 2 3 2 2 2 2 4 2 3 2 2" xfId="12693" xr:uid="{00000000-0005-0000-0000-0000AA380000}"/>
    <cellStyle name="Normal 2 3 2 2 2 2 4 2 3 2 2 2" xfId="28989" xr:uid="{00000000-0005-0000-0000-0000AB380000}"/>
    <cellStyle name="Normal 2 3 2 2 2 2 4 2 3 2 3" xfId="20843" xr:uid="{00000000-0005-0000-0000-0000AC380000}"/>
    <cellStyle name="Normal 2 3 2 2 2 2 4 2 3 3" xfId="7276" xr:uid="{00000000-0005-0000-0000-0000AD380000}"/>
    <cellStyle name="Normal 2 3 2 2 2 2 4 2 3 3 2" xfId="15422" xr:uid="{00000000-0005-0000-0000-0000AE380000}"/>
    <cellStyle name="Normal 2 3 2 2 2 2 4 2 3 3 2 2" xfId="31718" xr:uid="{00000000-0005-0000-0000-0000AF380000}"/>
    <cellStyle name="Normal 2 3 2 2 2 2 4 2 3 3 3" xfId="23572" xr:uid="{00000000-0005-0000-0000-0000B0380000}"/>
    <cellStyle name="Normal 2 3 2 2 2 2 4 2 3 4" xfId="10123" xr:uid="{00000000-0005-0000-0000-0000B1380000}"/>
    <cellStyle name="Normal 2 3 2 2 2 2 4 2 3 4 2" xfId="26419" xr:uid="{00000000-0005-0000-0000-0000B2380000}"/>
    <cellStyle name="Normal 2 3 2 2 2 2 4 2 3 5" xfId="18273" xr:uid="{00000000-0005-0000-0000-0000B3380000}"/>
    <cellStyle name="Normal 2 3 2 2 2 2 4 2 4" xfId="3329" xr:uid="{00000000-0005-0000-0000-0000B4380000}"/>
    <cellStyle name="Normal 2 3 2 2 2 2 4 2 4 2" xfId="11475" xr:uid="{00000000-0005-0000-0000-0000B5380000}"/>
    <cellStyle name="Normal 2 3 2 2 2 2 4 2 4 2 2" xfId="27771" xr:uid="{00000000-0005-0000-0000-0000B6380000}"/>
    <cellStyle name="Normal 2 3 2 2 2 2 4 2 4 3" xfId="19625" xr:uid="{00000000-0005-0000-0000-0000B7380000}"/>
    <cellStyle name="Normal 2 3 2 2 2 2 4 2 5" xfId="5866" xr:uid="{00000000-0005-0000-0000-0000B8380000}"/>
    <cellStyle name="Normal 2 3 2 2 2 2 4 2 5 2" xfId="14012" xr:uid="{00000000-0005-0000-0000-0000B9380000}"/>
    <cellStyle name="Normal 2 3 2 2 2 2 4 2 5 2 2" xfId="30308" xr:uid="{00000000-0005-0000-0000-0000BA380000}"/>
    <cellStyle name="Normal 2 3 2 2 2 2 4 2 5 3" xfId="22162" xr:uid="{00000000-0005-0000-0000-0000BB380000}"/>
    <cellStyle name="Normal 2 3 2 2 2 2 4 2 6" xfId="8713" xr:uid="{00000000-0005-0000-0000-0000BC380000}"/>
    <cellStyle name="Normal 2 3 2 2 2 2 4 2 6 2" xfId="25009" xr:uid="{00000000-0005-0000-0000-0000BD380000}"/>
    <cellStyle name="Normal 2 3 2 2 2 2 4 2 7" xfId="16863" xr:uid="{00000000-0005-0000-0000-0000BE380000}"/>
    <cellStyle name="Normal 2 3 2 2 2 2 4 3" xfId="928" xr:uid="{00000000-0005-0000-0000-0000BF380000}"/>
    <cellStyle name="Normal 2 3 2 2 2 2 4 3 2" xfId="2338" xr:uid="{00000000-0005-0000-0000-0000C0380000}"/>
    <cellStyle name="Normal 2 3 2 2 2 2 4 3 2 2" xfId="4860" xr:uid="{00000000-0005-0000-0000-0000C1380000}"/>
    <cellStyle name="Normal 2 3 2 2 2 2 4 3 2 2 2" xfId="13006" xr:uid="{00000000-0005-0000-0000-0000C2380000}"/>
    <cellStyle name="Normal 2 3 2 2 2 2 4 3 2 2 2 2" xfId="29302" xr:uid="{00000000-0005-0000-0000-0000C3380000}"/>
    <cellStyle name="Normal 2 3 2 2 2 2 4 3 2 2 3" xfId="21156" xr:uid="{00000000-0005-0000-0000-0000C4380000}"/>
    <cellStyle name="Normal 2 3 2 2 2 2 4 3 2 3" xfId="7637" xr:uid="{00000000-0005-0000-0000-0000C5380000}"/>
    <cellStyle name="Normal 2 3 2 2 2 2 4 3 2 3 2" xfId="15783" xr:uid="{00000000-0005-0000-0000-0000C6380000}"/>
    <cellStyle name="Normal 2 3 2 2 2 2 4 3 2 3 2 2" xfId="32079" xr:uid="{00000000-0005-0000-0000-0000C7380000}"/>
    <cellStyle name="Normal 2 3 2 2 2 2 4 3 2 3 3" xfId="23933" xr:uid="{00000000-0005-0000-0000-0000C8380000}"/>
    <cellStyle name="Normal 2 3 2 2 2 2 4 3 2 4" xfId="10484" xr:uid="{00000000-0005-0000-0000-0000C9380000}"/>
    <cellStyle name="Normal 2 3 2 2 2 2 4 3 2 4 2" xfId="26780" xr:uid="{00000000-0005-0000-0000-0000CA380000}"/>
    <cellStyle name="Normal 2 3 2 2 2 2 4 3 2 5" xfId="18634" xr:uid="{00000000-0005-0000-0000-0000CB380000}"/>
    <cellStyle name="Normal 2 3 2 2 2 2 4 3 3" xfId="3642" xr:uid="{00000000-0005-0000-0000-0000CC380000}"/>
    <cellStyle name="Normal 2 3 2 2 2 2 4 3 3 2" xfId="11788" xr:uid="{00000000-0005-0000-0000-0000CD380000}"/>
    <cellStyle name="Normal 2 3 2 2 2 2 4 3 3 2 2" xfId="28084" xr:uid="{00000000-0005-0000-0000-0000CE380000}"/>
    <cellStyle name="Normal 2 3 2 2 2 2 4 3 3 3" xfId="19938" xr:uid="{00000000-0005-0000-0000-0000CF380000}"/>
    <cellStyle name="Normal 2 3 2 2 2 2 4 3 4" xfId="6227" xr:uid="{00000000-0005-0000-0000-0000D0380000}"/>
    <cellStyle name="Normal 2 3 2 2 2 2 4 3 4 2" xfId="14373" xr:uid="{00000000-0005-0000-0000-0000D1380000}"/>
    <cellStyle name="Normal 2 3 2 2 2 2 4 3 4 2 2" xfId="30669" xr:uid="{00000000-0005-0000-0000-0000D2380000}"/>
    <cellStyle name="Normal 2 3 2 2 2 2 4 3 4 3" xfId="22523" xr:uid="{00000000-0005-0000-0000-0000D3380000}"/>
    <cellStyle name="Normal 2 3 2 2 2 2 4 3 5" xfId="9074" xr:uid="{00000000-0005-0000-0000-0000D4380000}"/>
    <cellStyle name="Normal 2 3 2 2 2 2 4 3 5 2" xfId="25370" xr:uid="{00000000-0005-0000-0000-0000D5380000}"/>
    <cellStyle name="Normal 2 3 2 2 2 2 4 3 6" xfId="17224" xr:uid="{00000000-0005-0000-0000-0000D6380000}"/>
    <cellStyle name="Normal 2 3 2 2 2 2 4 4" xfId="1633" xr:uid="{00000000-0005-0000-0000-0000D7380000}"/>
    <cellStyle name="Normal 2 3 2 2 2 2 4 4 2" xfId="4251" xr:uid="{00000000-0005-0000-0000-0000D8380000}"/>
    <cellStyle name="Normal 2 3 2 2 2 2 4 4 2 2" xfId="12397" xr:uid="{00000000-0005-0000-0000-0000D9380000}"/>
    <cellStyle name="Normal 2 3 2 2 2 2 4 4 2 2 2" xfId="28693" xr:uid="{00000000-0005-0000-0000-0000DA380000}"/>
    <cellStyle name="Normal 2 3 2 2 2 2 4 4 2 3" xfId="20547" xr:uid="{00000000-0005-0000-0000-0000DB380000}"/>
    <cellStyle name="Normal 2 3 2 2 2 2 4 4 3" xfId="6932" xr:uid="{00000000-0005-0000-0000-0000DC380000}"/>
    <cellStyle name="Normal 2 3 2 2 2 2 4 4 3 2" xfId="15078" xr:uid="{00000000-0005-0000-0000-0000DD380000}"/>
    <cellStyle name="Normal 2 3 2 2 2 2 4 4 3 2 2" xfId="31374" xr:uid="{00000000-0005-0000-0000-0000DE380000}"/>
    <cellStyle name="Normal 2 3 2 2 2 2 4 4 3 3" xfId="23228" xr:uid="{00000000-0005-0000-0000-0000DF380000}"/>
    <cellStyle name="Normal 2 3 2 2 2 2 4 4 4" xfId="9779" xr:uid="{00000000-0005-0000-0000-0000E0380000}"/>
    <cellStyle name="Normal 2 3 2 2 2 2 4 4 4 2" xfId="26075" xr:uid="{00000000-0005-0000-0000-0000E1380000}"/>
    <cellStyle name="Normal 2 3 2 2 2 2 4 4 5" xfId="17929" xr:uid="{00000000-0005-0000-0000-0000E2380000}"/>
    <cellStyle name="Normal 2 3 2 2 2 2 4 5" xfId="3033" xr:uid="{00000000-0005-0000-0000-0000E3380000}"/>
    <cellStyle name="Normal 2 3 2 2 2 2 4 5 2" xfId="11179" xr:uid="{00000000-0005-0000-0000-0000E4380000}"/>
    <cellStyle name="Normal 2 3 2 2 2 2 4 5 2 2" xfId="27475" xr:uid="{00000000-0005-0000-0000-0000E5380000}"/>
    <cellStyle name="Normal 2 3 2 2 2 2 4 5 3" xfId="19329" xr:uid="{00000000-0005-0000-0000-0000E6380000}"/>
    <cellStyle name="Normal 2 3 2 2 2 2 4 6" xfId="5522" xr:uid="{00000000-0005-0000-0000-0000E7380000}"/>
    <cellStyle name="Normal 2 3 2 2 2 2 4 6 2" xfId="13668" xr:uid="{00000000-0005-0000-0000-0000E8380000}"/>
    <cellStyle name="Normal 2 3 2 2 2 2 4 6 2 2" xfId="29964" xr:uid="{00000000-0005-0000-0000-0000E9380000}"/>
    <cellStyle name="Normal 2 3 2 2 2 2 4 6 3" xfId="21818" xr:uid="{00000000-0005-0000-0000-0000EA380000}"/>
    <cellStyle name="Normal 2 3 2 2 2 2 4 7" xfId="8369" xr:uid="{00000000-0005-0000-0000-0000EB380000}"/>
    <cellStyle name="Normal 2 3 2 2 2 2 4 7 2" xfId="24665" xr:uid="{00000000-0005-0000-0000-0000EC380000}"/>
    <cellStyle name="Normal 2 3 2 2 2 2 4 8" xfId="16519" xr:uid="{00000000-0005-0000-0000-0000ED380000}"/>
    <cellStyle name="Normal 2 3 2 2 2 2 5" xfId="304" xr:uid="{00000000-0005-0000-0000-0000EE380000}"/>
    <cellStyle name="Normal 2 3 2 2 2 2 5 2" xfId="648" xr:uid="{00000000-0005-0000-0000-0000EF380000}"/>
    <cellStyle name="Normal 2 3 2 2 2 2 5 2 2" xfId="1354" xr:uid="{00000000-0005-0000-0000-0000F0380000}"/>
    <cellStyle name="Normal 2 3 2 2 2 2 5 2 2 2" xfId="2764" xr:uid="{00000000-0005-0000-0000-0000F1380000}"/>
    <cellStyle name="Normal 2 3 2 2 2 2 5 2 2 2 2" xfId="5230" xr:uid="{00000000-0005-0000-0000-0000F2380000}"/>
    <cellStyle name="Normal 2 3 2 2 2 2 5 2 2 2 2 2" xfId="13376" xr:uid="{00000000-0005-0000-0000-0000F3380000}"/>
    <cellStyle name="Normal 2 3 2 2 2 2 5 2 2 2 2 2 2" xfId="29672" xr:uid="{00000000-0005-0000-0000-0000F4380000}"/>
    <cellStyle name="Normal 2 3 2 2 2 2 5 2 2 2 2 3" xfId="21526" xr:uid="{00000000-0005-0000-0000-0000F5380000}"/>
    <cellStyle name="Normal 2 3 2 2 2 2 5 2 2 2 3" xfId="8063" xr:uid="{00000000-0005-0000-0000-0000F6380000}"/>
    <cellStyle name="Normal 2 3 2 2 2 2 5 2 2 2 3 2" xfId="16209" xr:uid="{00000000-0005-0000-0000-0000F7380000}"/>
    <cellStyle name="Normal 2 3 2 2 2 2 5 2 2 2 3 2 2" xfId="32505" xr:uid="{00000000-0005-0000-0000-0000F8380000}"/>
    <cellStyle name="Normal 2 3 2 2 2 2 5 2 2 2 3 3" xfId="24359" xr:uid="{00000000-0005-0000-0000-0000F9380000}"/>
    <cellStyle name="Normal 2 3 2 2 2 2 5 2 2 2 4" xfId="10910" xr:uid="{00000000-0005-0000-0000-0000FA380000}"/>
    <cellStyle name="Normal 2 3 2 2 2 2 5 2 2 2 4 2" xfId="27206" xr:uid="{00000000-0005-0000-0000-0000FB380000}"/>
    <cellStyle name="Normal 2 3 2 2 2 2 5 2 2 2 5" xfId="19060" xr:uid="{00000000-0005-0000-0000-0000FC380000}"/>
    <cellStyle name="Normal 2 3 2 2 2 2 5 2 2 3" xfId="4012" xr:uid="{00000000-0005-0000-0000-0000FD380000}"/>
    <cellStyle name="Normal 2 3 2 2 2 2 5 2 2 3 2" xfId="12158" xr:uid="{00000000-0005-0000-0000-0000FE380000}"/>
    <cellStyle name="Normal 2 3 2 2 2 2 5 2 2 3 2 2" xfId="28454" xr:uid="{00000000-0005-0000-0000-0000FF380000}"/>
    <cellStyle name="Normal 2 3 2 2 2 2 5 2 2 3 3" xfId="20308" xr:uid="{00000000-0005-0000-0000-000000390000}"/>
    <cellStyle name="Normal 2 3 2 2 2 2 5 2 2 4" xfId="6653" xr:uid="{00000000-0005-0000-0000-000001390000}"/>
    <cellStyle name="Normal 2 3 2 2 2 2 5 2 2 4 2" xfId="14799" xr:uid="{00000000-0005-0000-0000-000002390000}"/>
    <cellStyle name="Normal 2 3 2 2 2 2 5 2 2 4 2 2" xfId="31095" xr:uid="{00000000-0005-0000-0000-000003390000}"/>
    <cellStyle name="Normal 2 3 2 2 2 2 5 2 2 4 3" xfId="22949" xr:uid="{00000000-0005-0000-0000-000004390000}"/>
    <cellStyle name="Normal 2 3 2 2 2 2 5 2 2 5" xfId="9500" xr:uid="{00000000-0005-0000-0000-000005390000}"/>
    <cellStyle name="Normal 2 3 2 2 2 2 5 2 2 5 2" xfId="25796" xr:uid="{00000000-0005-0000-0000-000006390000}"/>
    <cellStyle name="Normal 2 3 2 2 2 2 5 2 2 6" xfId="17650" xr:uid="{00000000-0005-0000-0000-000007390000}"/>
    <cellStyle name="Normal 2 3 2 2 2 2 5 2 3" xfId="2059" xr:uid="{00000000-0005-0000-0000-000008390000}"/>
    <cellStyle name="Normal 2 3 2 2 2 2 5 2 3 2" xfId="4621" xr:uid="{00000000-0005-0000-0000-000009390000}"/>
    <cellStyle name="Normal 2 3 2 2 2 2 5 2 3 2 2" xfId="12767" xr:uid="{00000000-0005-0000-0000-00000A390000}"/>
    <cellStyle name="Normal 2 3 2 2 2 2 5 2 3 2 2 2" xfId="29063" xr:uid="{00000000-0005-0000-0000-00000B390000}"/>
    <cellStyle name="Normal 2 3 2 2 2 2 5 2 3 2 3" xfId="20917" xr:uid="{00000000-0005-0000-0000-00000C390000}"/>
    <cellStyle name="Normal 2 3 2 2 2 2 5 2 3 3" xfId="7358" xr:uid="{00000000-0005-0000-0000-00000D390000}"/>
    <cellStyle name="Normal 2 3 2 2 2 2 5 2 3 3 2" xfId="15504" xr:uid="{00000000-0005-0000-0000-00000E390000}"/>
    <cellStyle name="Normal 2 3 2 2 2 2 5 2 3 3 2 2" xfId="31800" xr:uid="{00000000-0005-0000-0000-00000F390000}"/>
    <cellStyle name="Normal 2 3 2 2 2 2 5 2 3 3 3" xfId="23654" xr:uid="{00000000-0005-0000-0000-000010390000}"/>
    <cellStyle name="Normal 2 3 2 2 2 2 5 2 3 4" xfId="10205" xr:uid="{00000000-0005-0000-0000-000011390000}"/>
    <cellStyle name="Normal 2 3 2 2 2 2 5 2 3 4 2" xfId="26501" xr:uid="{00000000-0005-0000-0000-000012390000}"/>
    <cellStyle name="Normal 2 3 2 2 2 2 5 2 3 5" xfId="18355" xr:uid="{00000000-0005-0000-0000-000013390000}"/>
    <cellStyle name="Normal 2 3 2 2 2 2 5 2 4" xfId="3403" xr:uid="{00000000-0005-0000-0000-000014390000}"/>
    <cellStyle name="Normal 2 3 2 2 2 2 5 2 4 2" xfId="11549" xr:uid="{00000000-0005-0000-0000-000015390000}"/>
    <cellStyle name="Normal 2 3 2 2 2 2 5 2 4 2 2" xfId="27845" xr:uid="{00000000-0005-0000-0000-000016390000}"/>
    <cellStyle name="Normal 2 3 2 2 2 2 5 2 4 3" xfId="19699" xr:uid="{00000000-0005-0000-0000-000017390000}"/>
    <cellStyle name="Normal 2 3 2 2 2 2 5 2 5" xfId="5948" xr:uid="{00000000-0005-0000-0000-000018390000}"/>
    <cellStyle name="Normal 2 3 2 2 2 2 5 2 5 2" xfId="14094" xr:uid="{00000000-0005-0000-0000-000019390000}"/>
    <cellStyle name="Normal 2 3 2 2 2 2 5 2 5 2 2" xfId="30390" xr:uid="{00000000-0005-0000-0000-00001A390000}"/>
    <cellStyle name="Normal 2 3 2 2 2 2 5 2 5 3" xfId="22244" xr:uid="{00000000-0005-0000-0000-00001B390000}"/>
    <cellStyle name="Normal 2 3 2 2 2 2 5 2 6" xfId="8795" xr:uid="{00000000-0005-0000-0000-00001C390000}"/>
    <cellStyle name="Normal 2 3 2 2 2 2 5 2 6 2" xfId="25091" xr:uid="{00000000-0005-0000-0000-00001D390000}"/>
    <cellStyle name="Normal 2 3 2 2 2 2 5 2 7" xfId="16945" xr:uid="{00000000-0005-0000-0000-00001E390000}"/>
    <cellStyle name="Normal 2 3 2 2 2 2 5 3" xfId="1010" xr:uid="{00000000-0005-0000-0000-00001F390000}"/>
    <cellStyle name="Normal 2 3 2 2 2 2 5 3 2" xfId="2420" xr:uid="{00000000-0005-0000-0000-000020390000}"/>
    <cellStyle name="Normal 2 3 2 2 2 2 5 3 2 2" xfId="4934" xr:uid="{00000000-0005-0000-0000-000021390000}"/>
    <cellStyle name="Normal 2 3 2 2 2 2 5 3 2 2 2" xfId="13080" xr:uid="{00000000-0005-0000-0000-000022390000}"/>
    <cellStyle name="Normal 2 3 2 2 2 2 5 3 2 2 2 2" xfId="29376" xr:uid="{00000000-0005-0000-0000-000023390000}"/>
    <cellStyle name="Normal 2 3 2 2 2 2 5 3 2 2 3" xfId="21230" xr:uid="{00000000-0005-0000-0000-000024390000}"/>
    <cellStyle name="Normal 2 3 2 2 2 2 5 3 2 3" xfId="7719" xr:uid="{00000000-0005-0000-0000-000025390000}"/>
    <cellStyle name="Normal 2 3 2 2 2 2 5 3 2 3 2" xfId="15865" xr:uid="{00000000-0005-0000-0000-000026390000}"/>
    <cellStyle name="Normal 2 3 2 2 2 2 5 3 2 3 2 2" xfId="32161" xr:uid="{00000000-0005-0000-0000-000027390000}"/>
    <cellStyle name="Normal 2 3 2 2 2 2 5 3 2 3 3" xfId="24015" xr:uid="{00000000-0005-0000-0000-000028390000}"/>
    <cellStyle name="Normal 2 3 2 2 2 2 5 3 2 4" xfId="10566" xr:uid="{00000000-0005-0000-0000-000029390000}"/>
    <cellStyle name="Normal 2 3 2 2 2 2 5 3 2 4 2" xfId="26862" xr:uid="{00000000-0005-0000-0000-00002A390000}"/>
    <cellStyle name="Normal 2 3 2 2 2 2 5 3 2 5" xfId="18716" xr:uid="{00000000-0005-0000-0000-00002B390000}"/>
    <cellStyle name="Normal 2 3 2 2 2 2 5 3 3" xfId="3716" xr:uid="{00000000-0005-0000-0000-00002C390000}"/>
    <cellStyle name="Normal 2 3 2 2 2 2 5 3 3 2" xfId="11862" xr:uid="{00000000-0005-0000-0000-00002D390000}"/>
    <cellStyle name="Normal 2 3 2 2 2 2 5 3 3 2 2" xfId="28158" xr:uid="{00000000-0005-0000-0000-00002E390000}"/>
    <cellStyle name="Normal 2 3 2 2 2 2 5 3 3 3" xfId="20012" xr:uid="{00000000-0005-0000-0000-00002F390000}"/>
    <cellStyle name="Normal 2 3 2 2 2 2 5 3 4" xfId="6309" xr:uid="{00000000-0005-0000-0000-000030390000}"/>
    <cellStyle name="Normal 2 3 2 2 2 2 5 3 4 2" xfId="14455" xr:uid="{00000000-0005-0000-0000-000031390000}"/>
    <cellStyle name="Normal 2 3 2 2 2 2 5 3 4 2 2" xfId="30751" xr:uid="{00000000-0005-0000-0000-000032390000}"/>
    <cellStyle name="Normal 2 3 2 2 2 2 5 3 4 3" xfId="22605" xr:uid="{00000000-0005-0000-0000-000033390000}"/>
    <cellStyle name="Normal 2 3 2 2 2 2 5 3 5" xfId="9156" xr:uid="{00000000-0005-0000-0000-000034390000}"/>
    <cellStyle name="Normal 2 3 2 2 2 2 5 3 5 2" xfId="25452" xr:uid="{00000000-0005-0000-0000-000035390000}"/>
    <cellStyle name="Normal 2 3 2 2 2 2 5 3 6" xfId="17306" xr:uid="{00000000-0005-0000-0000-000036390000}"/>
    <cellStyle name="Normal 2 3 2 2 2 2 5 4" xfId="1715" xr:uid="{00000000-0005-0000-0000-000037390000}"/>
    <cellStyle name="Normal 2 3 2 2 2 2 5 4 2" xfId="4325" xr:uid="{00000000-0005-0000-0000-000038390000}"/>
    <cellStyle name="Normal 2 3 2 2 2 2 5 4 2 2" xfId="12471" xr:uid="{00000000-0005-0000-0000-000039390000}"/>
    <cellStyle name="Normal 2 3 2 2 2 2 5 4 2 2 2" xfId="28767" xr:uid="{00000000-0005-0000-0000-00003A390000}"/>
    <cellStyle name="Normal 2 3 2 2 2 2 5 4 2 3" xfId="20621" xr:uid="{00000000-0005-0000-0000-00003B390000}"/>
    <cellStyle name="Normal 2 3 2 2 2 2 5 4 3" xfId="7014" xr:uid="{00000000-0005-0000-0000-00003C390000}"/>
    <cellStyle name="Normal 2 3 2 2 2 2 5 4 3 2" xfId="15160" xr:uid="{00000000-0005-0000-0000-00003D390000}"/>
    <cellStyle name="Normal 2 3 2 2 2 2 5 4 3 2 2" xfId="31456" xr:uid="{00000000-0005-0000-0000-00003E390000}"/>
    <cellStyle name="Normal 2 3 2 2 2 2 5 4 3 3" xfId="23310" xr:uid="{00000000-0005-0000-0000-00003F390000}"/>
    <cellStyle name="Normal 2 3 2 2 2 2 5 4 4" xfId="9861" xr:uid="{00000000-0005-0000-0000-000040390000}"/>
    <cellStyle name="Normal 2 3 2 2 2 2 5 4 4 2" xfId="26157" xr:uid="{00000000-0005-0000-0000-000041390000}"/>
    <cellStyle name="Normal 2 3 2 2 2 2 5 4 5" xfId="18011" xr:uid="{00000000-0005-0000-0000-000042390000}"/>
    <cellStyle name="Normal 2 3 2 2 2 2 5 5" xfId="3107" xr:uid="{00000000-0005-0000-0000-000043390000}"/>
    <cellStyle name="Normal 2 3 2 2 2 2 5 5 2" xfId="11253" xr:uid="{00000000-0005-0000-0000-000044390000}"/>
    <cellStyle name="Normal 2 3 2 2 2 2 5 5 2 2" xfId="27549" xr:uid="{00000000-0005-0000-0000-000045390000}"/>
    <cellStyle name="Normal 2 3 2 2 2 2 5 5 3" xfId="19403" xr:uid="{00000000-0005-0000-0000-000046390000}"/>
    <cellStyle name="Normal 2 3 2 2 2 2 5 6" xfId="5604" xr:uid="{00000000-0005-0000-0000-000047390000}"/>
    <cellStyle name="Normal 2 3 2 2 2 2 5 6 2" xfId="13750" xr:uid="{00000000-0005-0000-0000-000048390000}"/>
    <cellStyle name="Normal 2 3 2 2 2 2 5 6 2 2" xfId="30046" xr:uid="{00000000-0005-0000-0000-000049390000}"/>
    <cellStyle name="Normal 2 3 2 2 2 2 5 6 3" xfId="21900" xr:uid="{00000000-0005-0000-0000-00004A390000}"/>
    <cellStyle name="Normal 2 3 2 2 2 2 5 7" xfId="8451" xr:uid="{00000000-0005-0000-0000-00004B390000}"/>
    <cellStyle name="Normal 2 3 2 2 2 2 5 7 2" xfId="24747" xr:uid="{00000000-0005-0000-0000-00004C390000}"/>
    <cellStyle name="Normal 2 3 2 2 2 2 5 8" xfId="16601" xr:uid="{00000000-0005-0000-0000-00004D390000}"/>
    <cellStyle name="Normal 2 3 2 2 2 2 6" xfId="394" xr:uid="{00000000-0005-0000-0000-00004E390000}"/>
    <cellStyle name="Normal 2 3 2 2 2 2 6 2" xfId="1100" xr:uid="{00000000-0005-0000-0000-00004F390000}"/>
    <cellStyle name="Normal 2 3 2 2 2 2 6 2 2" xfId="2510" xr:uid="{00000000-0005-0000-0000-000050390000}"/>
    <cellStyle name="Normal 2 3 2 2 2 2 6 2 2 2" xfId="5008" xr:uid="{00000000-0005-0000-0000-000051390000}"/>
    <cellStyle name="Normal 2 3 2 2 2 2 6 2 2 2 2" xfId="13154" xr:uid="{00000000-0005-0000-0000-000052390000}"/>
    <cellStyle name="Normal 2 3 2 2 2 2 6 2 2 2 2 2" xfId="29450" xr:uid="{00000000-0005-0000-0000-000053390000}"/>
    <cellStyle name="Normal 2 3 2 2 2 2 6 2 2 2 3" xfId="21304" xr:uid="{00000000-0005-0000-0000-000054390000}"/>
    <cellStyle name="Normal 2 3 2 2 2 2 6 2 2 3" xfId="7809" xr:uid="{00000000-0005-0000-0000-000055390000}"/>
    <cellStyle name="Normal 2 3 2 2 2 2 6 2 2 3 2" xfId="15955" xr:uid="{00000000-0005-0000-0000-000056390000}"/>
    <cellStyle name="Normal 2 3 2 2 2 2 6 2 2 3 2 2" xfId="32251" xr:uid="{00000000-0005-0000-0000-000057390000}"/>
    <cellStyle name="Normal 2 3 2 2 2 2 6 2 2 3 3" xfId="24105" xr:uid="{00000000-0005-0000-0000-000058390000}"/>
    <cellStyle name="Normal 2 3 2 2 2 2 6 2 2 4" xfId="10656" xr:uid="{00000000-0005-0000-0000-000059390000}"/>
    <cellStyle name="Normal 2 3 2 2 2 2 6 2 2 4 2" xfId="26952" xr:uid="{00000000-0005-0000-0000-00005A390000}"/>
    <cellStyle name="Normal 2 3 2 2 2 2 6 2 2 5" xfId="18806" xr:uid="{00000000-0005-0000-0000-00005B390000}"/>
    <cellStyle name="Normal 2 3 2 2 2 2 6 2 3" xfId="3790" xr:uid="{00000000-0005-0000-0000-00005C390000}"/>
    <cellStyle name="Normal 2 3 2 2 2 2 6 2 3 2" xfId="11936" xr:uid="{00000000-0005-0000-0000-00005D390000}"/>
    <cellStyle name="Normal 2 3 2 2 2 2 6 2 3 2 2" xfId="28232" xr:uid="{00000000-0005-0000-0000-00005E390000}"/>
    <cellStyle name="Normal 2 3 2 2 2 2 6 2 3 3" xfId="20086" xr:uid="{00000000-0005-0000-0000-00005F390000}"/>
    <cellStyle name="Normal 2 3 2 2 2 2 6 2 4" xfId="6399" xr:uid="{00000000-0005-0000-0000-000060390000}"/>
    <cellStyle name="Normal 2 3 2 2 2 2 6 2 4 2" xfId="14545" xr:uid="{00000000-0005-0000-0000-000061390000}"/>
    <cellStyle name="Normal 2 3 2 2 2 2 6 2 4 2 2" xfId="30841" xr:uid="{00000000-0005-0000-0000-000062390000}"/>
    <cellStyle name="Normal 2 3 2 2 2 2 6 2 4 3" xfId="22695" xr:uid="{00000000-0005-0000-0000-000063390000}"/>
    <cellStyle name="Normal 2 3 2 2 2 2 6 2 5" xfId="9246" xr:uid="{00000000-0005-0000-0000-000064390000}"/>
    <cellStyle name="Normal 2 3 2 2 2 2 6 2 5 2" xfId="25542" xr:uid="{00000000-0005-0000-0000-000065390000}"/>
    <cellStyle name="Normal 2 3 2 2 2 2 6 2 6" xfId="17396" xr:uid="{00000000-0005-0000-0000-000066390000}"/>
    <cellStyle name="Normal 2 3 2 2 2 2 6 3" xfId="1805" xr:uid="{00000000-0005-0000-0000-000067390000}"/>
    <cellStyle name="Normal 2 3 2 2 2 2 6 3 2" xfId="4399" xr:uid="{00000000-0005-0000-0000-000068390000}"/>
    <cellStyle name="Normal 2 3 2 2 2 2 6 3 2 2" xfId="12545" xr:uid="{00000000-0005-0000-0000-000069390000}"/>
    <cellStyle name="Normal 2 3 2 2 2 2 6 3 2 2 2" xfId="28841" xr:uid="{00000000-0005-0000-0000-00006A390000}"/>
    <cellStyle name="Normal 2 3 2 2 2 2 6 3 2 3" xfId="20695" xr:uid="{00000000-0005-0000-0000-00006B390000}"/>
    <cellStyle name="Normal 2 3 2 2 2 2 6 3 3" xfId="7104" xr:uid="{00000000-0005-0000-0000-00006C390000}"/>
    <cellStyle name="Normal 2 3 2 2 2 2 6 3 3 2" xfId="15250" xr:uid="{00000000-0005-0000-0000-00006D390000}"/>
    <cellStyle name="Normal 2 3 2 2 2 2 6 3 3 2 2" xfId="31546" xr:uid="{00000000-0005-0000-0000-00006E390000}"/>
    <cellStyle name="Normal 2 3 2 2 2 2 6 3 3 3" xfId="23400" xr:uid="{00000000-0005-0000-0000-00006F390000}"/>
    <cellStyle name="Normal 2 3 2 2 2 2 6 3 4" xfId="9951" xr:uid="{00000000-0005-0000-0000-000070390000}"/>
    <cellStyle name="Normal 2 3 2 2 2 2 6 3 4 2" xfId="26247" xr:uid="{00000000-0005-0000-0000-000071390000}"/>
    <cellStyle name="Normal 2 3 2 2 2 2 6 3 5" xfId="18101" xr:uid="{00000000-0005-0000-0000-000072390000}"/>
    <cellStyle name="Normal 2 3 2 2 2 2 6 4" xfId="3181" xr:uid="{00000000-0005-0000-0000-000073390000}"/>
    <cellStyle name="Normal 2 3 2 2 2 2 6 4 2" xfId="11327" xr:uid="{00000000-0005-0000-0000-000074390000}"/>
    <cellStyle name="Normal 2 3 2 2 2 2 6 4 2 2" xfId="27623" xr:uid="{00000000-0005-0000-0000-000075390000}"/>
    <cellStyle name="Normal 2 3 2 2 2 2 6 4 3" xfId="19477" xr:uid="{00000000-0005-0000-0000-000076390000}"/>
    <cellStyle name="Normal 2 3 2 2 2 2 6 5" xfId="5694" xr:uid="{00000000-0005-0000-0000-000077390000}"/>
    <cellStyle name="Normal 2 3 2 2 2 2 6 5 2" xfId="13840" xr:uid="{00000000-0005-0000-0000-000078390000}"/>
    <cellStyle name="Normal 2 3 2 2 2 2 6 5 2 2" xfId="30136" xr:uid="{00000000-0005-0000-0000-000079390000}"/>
    <cellStyle name="Normal 2 3 2 2 2 2 6 5 3" xfId="21990" xr:uid="{00000000-0005-0000-0000-00007A390000}"/>
    <cellStyle name="Normal 2 3 2 2 2 2 6 6" xfId="8541" xr:uid="{00000000-0005-0000-0000-00007B390000}"/>
    <cellStyle name="Normal 2 3 2 2 2 2 6 6 2" xfId="24837" xr:uid="{00000000-0005-0000-0000-00007C390000}"/>
    <cellStyle name="Normal 2 3 2 2 2 2 6 7" xfId="16691" xr:uid="{00000000-0005-0000-0000-00007D390000}"/>
    <cellStyle name="Normal 2 3 2 2 2 2 7" xfId="756" xr:uid="{00000000-0005-0000-0000-00007E390000}"/>
    <cellStyle name="Normal 2 3 2 2 2 2 7 2" xfId="2166" xr:uid="{00000000-0005-0000-0000-00007F390000}"/>
    <cellStyle name="Normal 2 3 2 2 2 2 7 2 2" xfId="4712" xr:uid="{00000000-0005-0000-0000-000080390000}"/>
    <cellStyle name="Normal 2 3 2 2 2 2 7 2 2 2" xfId="12858" xr:uid="{00000000-0005-0000-0000-000081390000}"/>
    <cellStyle name="Normal 2 3 2 2 2 2 7 2 2 2 2" xfId="29154" xr:uid="{00000000-0005-0000-0000-000082390000}"/>
    <cellStyle name="Normal 2 3 2 2 2 2 7 2 2 3" xfId="21008" xr:uid="{00000000-0005-0000-0000-000083390000}"/>
    <cellStyle name="Normal 2 3 2 2 2 2 7 2 3" xfId="7465" xr:uid="{00000000-0005-0000-0000-000084390000}"/>
    <cellStyle name="Normal 2 3 2 2 2 2 7 2 3 2" xfId="15611" xr:uid="{00000000-0005-0000-0000-000085390000}"/>
    <cellStyle name="Normal 2 3 2 2 2 2 7 2 3 2 2" xfId="31907" xr:uid="{00000000-0005-0000-0000-000086390000}"/>
    <cellStyle name="Normal 2 3 2 2 2 2 7 2 3 3" xfId="23761" xr:uid="{00000000-0005-0000-0000-000087390000}"/>
    <cellStyle name="Normal 2 3 2 2 2 2 7 2 4" xfId="10312" xr:uid="{00000000-0005-0000-0000-000088390000}"/>
    <cellStyle name="Normal 2 3 2 2 2 2 7 2 4 2" xfId="26608" xr:uid="{00000000-0005-0000-0000-000089390000}"/>
    <cellStyle name="Normal 2 3 2 2 2 2 7 2 5" xfId="18462" xr:uid="{00000000-0005-0000-0000-00008A390000}"/>
    <cellStyle name="Normal 2 3 2 2 2 2 7 3" xfId="3494" xr:uid="{00000000-0005-0000-0000-00008B390000}"/>
    <cellStyle name="Normal 2 3 2 2 2 2 7 3 2" xfId="11640" xr:uid="{00000000-0005-0000-0000-00008C390000}"/>
    <cellStyle name="Normal 2 3 2 2 2 2 7 3 2 2" xfId="27936" xr:uid="{00000000-0005-0000-0000-00008D390000}"/>
    <cellStyle name="Normal 2 3 2 2 2 2 7 3 3" xfId="19790" xr:uid="{00000000-0005-0000-0000-00008E390000}"/>
    <cellStyle name="Normal 2 3 2 2 2 2 7 4" xfId="6055" xr:uid="{00000000-0005-0000-0000-00008F390000}"/>
    <cellStyle name="Normal 2 3 2 2 2 2 7 4 2" xfId="14201" xr:uid="{00000000-0005-0000-0000-000090390000}"/>
    <cellStyle name="Normal 2 3 2 2 2 2 7 4 2 2" xfId="30497" xr:uid="{00000000-0005-0000-0000-000091390000}"/>
    <cellStyle name="Normal 2 3 2 2 2 2 7 4 3" xfId="22351" xr:uid="{00000000-0005-0000-0000-000092390000}"/>
    <cellStyle name="Normal 2 3 2 2 2 2 7 5" xfId="8902" xr:uid="{00000000-0005-0000-0000-000093390000}"/>
    <cellStyle name="Normal 2 3 2 2 2 2 7 5 2" xfId="25198" xr:uid="{00000000-0005-0000-0000-000094390000}"/>
    <cellStyle name="Normal 2 3 2 2 2 2 7 6" xfId="17052" xr:uid="{00000000-0005-0000-0000-000095390000}"/>
    <cellStyle name="Normal 2 3 2 2 2 2 8" xfId="1461" xr:uid="{00000000-0005-0000-0000-000096390000}"/>
    <cellStyle name="Normal 2 3 2 2 2 2 8 2" xfId="4103" xr:uid="{00000000-0005-0000-0000-000097390000}"/>
    <cellStyle name="Normal 2 3 2 2 2 2 8 2 2" xfId="12249" xr:uid="{00000000-0005-0000-0000-000098390000}"/>
    <cellStyle name="Normal 2 3 2 2 2 2 8 2 2 2" xfId="28545" xr:uid="{00000000-0005-0000-0000-000099390000}"/>
    <cellStyle name="Normal 2 3 2 2 2 2 8 2 3" xfId="20399" xr:uid="{00000000-0005-0000-0000-00009A390000}"/>
    <cellStyle name="Normal 2 3 2 2 2 2 8 3" xfId="6760" xr:uid="{00000000-0005-0000-0000-00009B390000}"/>
    <cellStyle name="Normal 2 3 2 2 2 2 8 3 2" xfId="14906" xr:uid="{00000000-0005-0000-0000-00009C390000}"/>
    <cellStyle name="Normal 2 3 2 2 2 2 8 3 2 2" xfId="31202" xr:uid="{00000000-0005-0000-0000-00009D390000}"/>
    <cellStyle name="Normal 2 3 2 2 2 2 8 3 3" xfId="23056" xr:uid="{00000000-0005-0000-0000-00009E390000}"/>
    <cellStyle name="Normal 2 3 2 2 2 2 8 4" xfId="9607" xr:uid="{00000000-0005-0000-0000-00009F390000}"/>
    <cellStyle name="Normal 2 3 2 2 2 2 8 4 2" xfId="25903" xr:uid="{00000000-0005-0000-0000-0000A0390000}"/>
    <cellStyle name="Normal 2 3 2 2 2 2 8 5" xfId="17757" xr:uid="{00000000-0005-0000-0000-0000A1390000}"/>
    <cellStyle name="Normal 2 3 2 2 2 2 9" xfId="2885" xr:uid="{00000000-0005-0000-0000-0000A2390000}"/>
    <cellStyle name="Normal 2 3 2 2 2 2 9 2" xfId="11031" xr:uid="{00000000-0005-0000-0000-0000A3390000}"/>
    <cellStyle name="Normal 2 3 2 2 2 2 9 2 2" xfId="27327" xr:uid="{00000000-0005-0000-0000-0000A4390000}"/>
    <cellStyle name="Normal 2 3 2 2 2 2 9 3" xfId="19181" xr:uid="{00000000-0005-0000-0000-0000A5390000}"/>
    <cellStyle name="Normal 2 3 2 2 2 3" xfId="72" xr:uid="{00000000-0005-0000-0000-0000A6390000}"/>
    <cellStyle name="Normal 2 3 2 2 2 3 10" xfId="8219" xr:uid="{00000000-0005-0000-0000-0000A7390000}"/>
    <cellStyle name="Normal 2 3 2 2 2 3 10 2" xfId="24515" xr:uid="{00000000-0005-0000-0000-0000A8390000}"/>
    <cellStyle name="Normal 2 3 2 2 2 3 11" xfId="16369" xr:uid="{00000000-0005-0000-0000-0000A9390000}"/>
    <cellStyle name="Normal 2 3 2 2 2 3 2" xfId="162" xr:uid="{00000000-0005-0000-0000-0000AA390000}"/>
    <cellStyle name="Normal 2 3 2 2 2 3 2 2" xfId="506" xr:uid="{00000000-0005-0000-0000-0000AB390000}"/>
    <cellStyle name="Normal 2 3 2 2 2 3 2 2 2" xfId="1212" xr:uid="{00000000-0005-0000-0000-0000AC390000}"/>
    <cellStyle name="Normal 2 3 2 2 2 3 2 2 2 2" xfId="2622" xr:uid="{00000000-0005-0000-0000-0000AD390000}"/>
    <cellStyle name="Normal 2 3 2 2 2 3 2 2 2 2 2" xfId="5100" xr:uid="{00000000-0005-0000-0000-0000AE390000}"/>
    <cellStyle name="Normal 2 3 2 2 2 3 2 2 2 2 2 2" xfId="13246" xr:uid="{00000000-0005-0000-0000-0000AF390000}"/>
    <cellStyle name="Normal 2 3 2 2 2 3 2 2 2 2 2 2 2" xfId="29542" xr:uid="{00000000-0005-0000-0000-0000B0390000}"/>
    <cellStyle name="Normal 2 3 2 2 2 3 2 2 2 2 2 3" xfId="21396" xr:uid="{00000000-0005-0000-0000-0000B1390000}"/>
    <cellStyle name="Normal 2 3 2 2 2 3 2 2 2 2 3" xfId="7921" xr:uid="{00000000-0005-0000-0000-0000B2390000}"/>
    <cellStyle name="Normal 2 3 2 2 2 3 2 2 2 2 3 2" xfId="16067" xr:uid="{00000000-0005-0000-0000-0000B3390000}"/>
    <cellStyle name="Normal 2 3 2 2 2 3 2 2 2 2 3 2 2" xfId="32363" xr:uid="{00000000-0005-0000-0000-0000B4390000}"/>
    <cellStyle name="Normal 2 3 2 2 2 3 2 2 2 2 3 3" xfId="24217" xr:uid="{00000000-0005-0000-0000-0000B5390000}"/>
    <cellStyle name="Normal 2 3 2 2 2 3 2 2 2 2 4" xfId="10768" xr:uid="{00000000-0005-0000-0000-0000B6390000}"/>
    <cellStyle name="Normal 2 3 2 2 2 3 2 2 2 2 4 2" xfId="27064" xr:uid="{00000000-0005-0000-0000-0000B7390000}"/>
    <cellStyle name="Normal 2 3 2 2 2 3 2 2 2 2 5" xfId="18918" xr:uid="{00000000-0005-0000-0000-0000B8390000}"/>
    <cellStyle name="Normal 2 3 2 2 2 3 2 2 2 3" xfId="3882" xr:uid="{00000000-0005-0000-0000-0000B9390000}"/>
    <cellStyle name="Normal 2 3 2 2 2 3 2 2 2 3 2" xfId="12028" xr:uid="{00000000-0005-0000-0000-0000BA390000}"/>
    <cellStyle name="Normal 2 3 2 2 2 3 2 2 2 3 2 2" xfId="28324" xr:uid="{00000000-0005-0000-0000-0000BB390000}"/>
    <cellStyle name="Normal 2 3 2 2 2 3 2 2 2 3 3" xfId="20178" xr:uid="{00000000-0005-0000-0000-0000BC390000}"/>
    <cellStyle name="Normal 2 3 2 2 2 3 2 2 2 4" xfId="6511" xr:uid="{00000000-0005-0000-0000-0000BD390000}"/>
    <cellStyle name="Normal 2 3 2 2 2 3 2 2 2 4 2" xfId="14657" xr:uid="{00000000-0005-0000-0000-0000BE390000}"/>
    <cellStyle name="Normal 2 3 2 2 2 3 2 2 2 4 2 2" xfId="30953" xr:uid="{00000000-0005-0000-0000-0000BF390000}"/>
    <cellStyle name="Normal 2 3 2 2 2 3 2 2 2 4 3" xfId="22807" xr:uid="{00000000-0005-0000-0000-0000C0390000}"/>
    <cellStyle name="Normal 2 3 2 2 2 3 2 2 2 5" xfId="9358" xr:uid="{00000000-0005-0000-0000-0000C1390000}"/>
    <cellStyle name="Normal 2 3 2 2 2 3 2 2 2 5 2" xfId="25654" xr:uid="{00000000-0005-0000-0000-0000C2390000}"/>
    <cellStyle name="Normal 2 3 2 2 2 3 2 2 2 6" xfId="17508" xr:uid="{00000000-0005-0000-0000-0000C3390000}"/>
    <cellStyle name="Normal 2 3 2 2 2 3 2 2 3" xfId="1917" xr:uid="{00000000-0005-0000-0000-0000C4390000}"/>
    <cellStyle name="Normal 2 3 2 2 2 3 2 2 3 2" xfId="4491" xr:uid="{00000000-0005-0000-0000-0000C5390000}"/>
    <cellStyle name="Normal 2 3 2 2 2 3 2 2 3 2 2" xfId="12637" xr:uid="{00000000-0005-0000-0000-0000C6390000}"/>
    <cellStyle name="Normal 2 3 2 2 2 3 2 2 3 2 2 2" xfId="28933" xr:uid="{00000000-0005-0000-0000-0000C7390000}"/>
    <cellStyle name="Normal 2 3 2 2 2 3 2 2 3 2 3" xfId="20787" xr:uid="{00000000-0005-0000-0000-0000C8390000}"/>
    <cellStyle name="Normal 2 3 2 2 2 3 2 2 3 3" xfId="7216" xr:uid="{00000000-0005-0000-0000-0000C9390000}"/>
    <cellStyle name="Normal 2 3 2 2 2 3 2 2 3 3 2" xfId="15362" xr:uid="{00000000-0005-0000-0000-0000CA390000}"/>
    <cellStyle name="Normal 2 3 2 2 2 3 2 2 3 3 2 2" xfId="31658" xr:uid="{00000000-0005-0000-0000-0000CB390000}"/>
    <cellStyle name="Normal 2 3 2 2 2 3 2 2 3 3 3" xfId="23512" xr:uid="{00000000-0005-0000-0000-0000CC390000}"/>
    <cellStyle name="Normal 2 3 2 2 2 3 2 2 3 4" xfId="10063" xr:uid="{00000000-0005-0000-0000-0000CD390000}"/>
    <cellStyle name="Normal 2 3 2 2 2 3 2 2 3 4 2" xfId="26359" xr:uid="{00000000-0005-0000-0000-0000CE390000}"/>
    <cellStyle name="Normal 2 3 2 2 2 3 2 2 3 5" xfId="18213" xr:uid="{00000000-0005-0000-0000-0000CF390000}"/>
    <cellStyle name="Normal 2 3 2 2 2 3 2 2 4" xfId="3273" xr:uid="{00000000-0005-0000-0000-0000D0390000}"/>
    <cellStyle name="Normal 2 3 2 2 2 3 2 2 4 2" xfId="11419" xr:uid="{00000000-0005-0000-0000-0000D1390000}"/>
    <cellStyle name="Normal 2 3 2 2 2 3 2 2 4 2 2" xfId="27715" xr:uid="{00000000-0005-0000-0000-0000D2390000}"/>
    <cellStyle name="Normal 2 3 2 2 2 3 2 2 4 3" xfId="19569" xr:uid="{00000000-0005-0000-0000-0000D3390000}"/>
    <cellStyle name="Normal 2 3 2 2 2 3 2 2 5" xfId="5806" xr:uid="{00000000-0005-0000-0000-0000D4390000}"/>
    <cellStyle name="Normal 2 3 2 2 2 3 2 2 5 2" xfId="13952" xr:uid="{00000000-0005-0000-0000-0000D5390000}"/>
    <cellStyle name="Normal 2 3 2 2 2 3 2 2 5 2 2" xfId="30248" xr:uid="{00000000-0005-0000-0000-0000D6390000}"/>
    <cellStyle name="Normal 2 3 2 2 2 3 2 2 5 3" xfId="22102" xr:uid="{00000000-0005-0000-0000-0000D7390000}"/>
    <cellStyle name="Normal 2 3 2 2 2 3 2 2 6" xfId="8653" xr:uid="{00000000-0005-0000-0000-0000D8390000}"/>
    <cellStyle name="Normal 2 3 2 2 2 3 2 2 6 2" xfId="24949" xr:uid="{00000000-0005-0000-0000-0000D9390000}"/>
    <cellStyle name="Normal 2 3 2 2 2 3 2 2 7" xfId="16803" xr:uid="{00000000-0005-0000-0000-0000DA390000}"/>
    <cellStyle name="Normal 2 3 2 2 2 3 2 3" xfId="868" xr:uid="{00000000-0005-0000-0000-0000DB390000}"/>
    <cellStyle name="Normal 2 3 2 2 2 3 2 3 2" xfId="2278" xr:uid="{00000000-0005-0000-0000-0000DC390000}"/>
    <cellStyle name="Normal 2 3 2 2 2 3 2 3 2 2" xfId="4804" xr:uid="{00000000-0005-0000-0000-0000DD390000}"/>
    <cellStyle name="Normal 2 3 2 2 2 3 2 3 2 2 2" xfId="12950" xr:uid="{00000000-0005-0000-0000-0000DE390000}"/>
    <cellStyle name="Normal 2 3 2 2 2 3 2 3 2 2 2 2" xfId="29246" xr:uid="{00000000-0005-0000-0000-0000DF390000}"/>
    <cellStyle name="Normal 2 3 2 2 2 3 2 3 2 2 3" xfId="21100" xr:uid="{00000000-0005-0000-0000-0000E0390000}"/>
    <cellStyle name="Normal 2 3 2 2 2 3 2 3 2 3" xfId="7577" xr:uid="{00000000-0005-0000-0000-0000E1390000}"/>
    <cellStyle name="Normal 2 3 2 2 2 3 2 3 2 3 2" xfId="15723" xr:uid="{00000000-0005-0000-0000-0000E2390000}"/>
    <cellStyle name="Normal 2 3 2 2 2 3 2 3 2 3 2 2" xfId="32019" xr:uid="{00000000-0005-0000-0000-0000E3390000}"/>
    <cellStyle name="Normal 2 3 2 2 2 3 2 3 2 3 3" xfId="23873" xr:uid="{00000000-0005-0000-0000-0000E4390000}"/>
    <cellStyle name="Normal 2 3 2 2 2 3 2 3 2 4" xfId="10424" xr:uid="{00000000-0005-0000-0000-0000E5390000}"/>
    <cellStyle name="Normal 2 3 2 2 2 3 2 3 2 4 2" xfId="26720" xr:uid="{00000000-0005-0000-0000-0000E6390000}"/>
    <cellStyle name="Normal 2 3 2 2 2 3 2 3 2 5" xfId="18574" xr:uid="{00000000-0005-0000-0000-0000E7390000}"/>
    <cellStyle name="Normal 2 3 2 2 2 3 2 3 3" xfId="3586" xr:uid="{00000000-0005-0000-0000-0000E8390000}"/>
    <cellStyle name="Normal 2 3 2 2 2 3 2 3 3 2" xfId="11732" xr:uid="{00000000-0005-0000-0000-0000E9390000}"/>
    <cellStyle name="Normal 2 3 2 2 2 3 2 3 3 2 2" xfId="28028" xr:uid="{00000000-0005-0000-0000-0000EA390000}"/>
    <cellStyle name="Normal 2 3 2 2 2 3 2 3 3 3" xfId="19882" xr:uid="{00000000-0005-0000-0000-0000EB390000}"/>
    <cellStyle name="Normal 2 3 2 2 2 3 2 3 4" xfId="6167" xr:uid="{00000000-0005-0000-0000-0000EC390000}"/>
    <cellStyle name="Normal 2 3 2 2 2 3 2 3 4 2" xfId="14313" xr:uid="{00000000-0005-0000-0000-0000ED390000}"/>
    <cellStyle name="Normal 2 3 2 2 2 3 2 3 4 2 2" xfId="30609" xr:uid="{00000000-0005-0000-0000-0000EE390000}"/>
    <cellStyle name="Normal 2 3 2 2 2 3 2 3 4 3" xfId="22463" xr:uid="{00000000-0005-0000-0000-0000EF390000}"/>
    <cellStyle name="Normal 2 3 2 2 2 3 2 3 5" xfId="9014" xr:uid="{00000000-0005-0000-0000-0000F0390000}"/>
    <cellStyle name="Normal 2 3 2 2 2 3 2 3 5 2" xfId="25310" xr:uid="{00000000-0005-0000-0000-0000F1390000}"/>
    <cellStyle name="Normal 2 3 2 2 2 3 2 3 6" xfId="17164" xr:uid="{00000000-0005-0000-0000-0000F2390000}"/>
    <cellStyle name="Normal 2 3 2 2 2 3 2 4" xfId="1573" xr:uid="{00000000-0005-0000-0000-0000F3390000}"/>
    <cellStyle name="Normal 2 3 2 2 2 3 2 4 2" xfId="4195" xr:uid="{00000000-0005-0000-0000-0000F4390000}"/>
    <cellStyle name="Normal 2 3 2 2 2 3 2 4 2 2" xfId="12341" xr:uid="{00000000-0005-0000-0000-0000F5390000}"/>
    <cellStyle name="Normal 2 3 2 2 2 3 2 4 2 2 2" xfId="28637" xr:uid="{00000000-0005-0000-0000-0000F6390000}"/>
    <cellStyle name="Normal 2 3 2 2 2 3 2 4 2 3" xfId="20491" xr:uid="{00000000-0005-0000-0000-0000F7390000}"/>
    <cellStyle name="Normal 2 3 2 2 2 3 2 4 3" xfId="6872" xr:uid="{00000000-0005-0000-0000-0000F8390000}"/>
    <cellStyle name="Normal 2 3 2 2 2 3 2 4 3 2" xfId="15018" xr:uid="{00000000-0005-0000-0000-0000F9390000}"/>
    <cellStyle name="Normal 2 3 2 2 2 3 2 4 3 2 2" xfId="31314" xr:uid="{00000000-0005-0000-0000-0000FA390000}"/>
    <cellStyle name="Normal 2 3 2 2 2 3 2 4 3 3" xfId="23168" xr:uid="{00000000-0005-0000-0000-0000FB390000}"/>
    <cellStyle name="Normal 2 3 2 2 2 3 2 4 4" xfId="9719" xr:uid="{00000000-0005-0000-0000-0000FC390000}"/>
    <cellStyle name="Normal 2 3 2 2 2 3 2 4 4 2" xfId="26015" xr:uid="{00000000-0005-0000-0000-0000FD390000}"/>
    <cellStyle name="Normal 2 3 2 2 2 3 2 4 5" xfId="17869" xr:uid="{00000000-0005-0000-0000-0000FE390000}"/>
    <cellStyle name="Normal 2 3 2 2 2 3 2 5" xfId="2977" xr:uid="{00000000-0005-0000-0000-0000FF390000}"/>
    <cellStyle name="Normal 2 3 2 2 2 3 2 5 2" xfId="11123" xr:uid="{00000000-0005-0000-0000-0000003A0000}"/>
    <cellStyle name="Normal 2 3 2 2 2 3 2 5 2 2" xfId="27419" xr:uid="{00000000-0005-0000-0000-0000013A0000}"/>
    <cellStyle name="Normal 2 3 2 2 2 3 2 5 3" xfId="19273" xr:uid="{00000000-0005-0000-0000-0000023A0000}"/>
    <cellStyle name="Normal 2 3 2 2 2 3 2 6" xfId="5462" xr:uid="{00000000-0005-0000-0000-0000033A0000}"/>
    <cellStyle name="Normal 2 3 2 2 2 3 2 6 2" xfId="13608" xr:uid="{00000000-0005-0000-0000-0000043A0000}"/>
    <cellStyle name="Normal 2 3 2 2 2 3 2 6 2 2" xfId="29904" xr:uid="{00000000-0005-0000-0000-0000053A0000}"/>
    <cellStyle name="Normal 2 3 2 2 2 3 2 6 3" xfId="21758" xr:uid="{00000000-0005-0000-0000-0000063A0000}"/>
    <cellStyle name="Normal 2 3 2 2 2 3 2 7" xfId="8309" xr:uid="{00000000-0005-0000-0000-0000073A0000}"/>
    <cellStyle name="Normal 2 3 2 2 2 3 2 7 2" xfId="24605" xr:uid="{00000000-0005-0000-0000-0000083A0000}"/>
    <cellStyle name="Normal 2 3 2 2 2 3 2 8" xfId="16459" xr:uid="{00000000-0005-0000-0000-0000093A0000}"/>
    <cellStyle name="Normal 2 3 2 2 2 3 3" xfId="240" xr:uid="{00000000-0005-0000-0000-00000A3A0000}"/>
    <cellStyle name="Normal 2 3 2 2 2 3 3 2" xfId="584" xr:uid="{00000000-0005-0000-0000-00000B3A0000}"/>
    <cellStyle name="Normal 2 3 2 2 2 3 3 2 2" xfId="1290" xr:uid="{00000000-0005-0000-0000-00000C3A0000}"/>
    <cellStyle name="Normal 2 3 2 2 2 3 3 2 2 2" xfId="2700" xr:uid="{00000000-0005-0000-0000-00000D3A0000}"/>
    <cellStyle name="Normal 2 3 2 2 2 3 3 2 2 2 2" xfId="5174" xr:uid="{00000000-0005-0000-0000-00000E3A0000}"/>
    <cellStyle name="Normal 2 3 2 2 2 3 3 2 2 2 2 2" xfId="13320" xr:uid="{00000000-0005-0000-0000-00000F3A0000}"/>
    <cellStyle name="Normal 2 3 2 2 2 3 3 2 2 2 2 2 2" xfId="29616" xr:uid="{00000000-0005-0000-0000-0000103A0000}"/>
    <cellStyle name="Normal 2 3 2 2 2 3 3 2 2 2 2 3" xfId="21470" xr:uid="{00000000-0005-0000-0000-0000113A0000}"/>
    <cellStyle name="Normal 2 3 2 2 2 3 3 2 2 2 3" xfId="7999" xr:uid="{00000000-0005-0000-0000-0000123A0000}"/>
    <cellStyle name="Normal 2 3 2 2 2 3 3 2 2 2 3 2" xfId="16145" xr:uid="{00000000-0005-0000-0000-0000133A0000}"/>
    <cellStyle name="Normal 2 3 2 2 2 3 3 2 2 2 3 2 2" xfId="32441" xr:uid="{00000000-0005-0000-0000-0000143A0000}"/>
    <cellStyle name="Normal 2 3 2 2 2 3 3 2 2 2 3 3" xfId="24295" xr:uid="{00000000-0005-0000-0000-0000153A0000}"/>
    <cellStyle name="Normal 2 3 2 2 2 3 3 2 2 2 4" xfId="10846" xr:uid="{00000000-0005-0000-0000-0000163A0000}"/>
    <cellStyle name="Normal 2 3 2 2 2 3 3 2 2 2 4 2" xfId="27142" xr:uid="{00000000-0005-0000-0000-0000173A0000}"/>
    <cellStyle name="Normal 2 3 2 2 2 3 3 2 2 2 5" xfId="18996" xr:uid="{00000000-0005-0000-0000-0000183A0000}"/>
    <cellStyle name="Normal 2 3 2 2 2 3 3 2 2 3" xfId="3956" xr:uid="{00000000-0005-0000-0000-0000193A0000}"/>
    <cellStyle name="Normal 2 3 2 2 2 3 3 2 2 3 2" xfId="12102" xr:uid="{00000000-0005-0000-0000-00001A3A0000}"/>
    <cellStyle name="Normal 2 3 2 2 2 3 3 2 2 3 2 2" xfId="28398" xr:uid="{00000000-0005-0000-0000-00001B3A0000}"/>
    <cellStyle name="Normal 2 3 2 2 2 3 3 2 2 3 3" xfId="20252" xr:uid="{00000000-0005-0000-0000-00001C3A0000}"/>
    <cellStyle name="Normal 2 3 2 2 2 3 3 2 2 4" xfId="6589" xr:uid="{00000000-0005-0000-0000-00001D3A0000}"/>
    <cellStyle name="Normal 2 3 2 2 2 3 3 2 2 4 2" xfId="14735" xr:uid="{00000000-0005-0000-0000-00001E3A0000}"/>
    <cellStyle name="Normal 2 3 2 2 2 3 3 2 2 4 2 2" xfId="31031" xr:uid="{00000000-0005-0000-0000-00001F3A0000}"/>
    <cellStyle name="Normal 2 3 2 2 2 3 3 2 2 4 3" xfId="22885" xr:uid="{00000000-0005-0000-0000-0000203A0000}"/>
    <cellStyle name="Normal 2 3 2 2 2 3 3 2 2 5" xfId="9436" xr:uid="{00000000-0005-0000-0000-0000213A0000}"/>
    <cellStyle name="Normal 2 3 2 2 2 3 3 2 2 5 2" xfId="25732" xr:uid="{00000000-0005-0000-0000-0000223A0000}"/>
    <cellStyle name="Normal 2 3 2 2 2 3 3 2 2 6" xfId="17586" xr:uid="{00000000-0005-0000-0000-0000233A0000}"/>
    <cellStyle name="Normal 2 3 2 2 2 3 3 2 3" xfId="1995" xr:uid="{00000000-0005-0000-0000-0000243A0000}"/>
    <cellStyle name="Normal 2 3 2 2 2 3 3 2 3 2" xfId="4565" xr:uid="{00000000-0005-0000-0000-0000253A0000}"/>
    <cellStyle name="Normal 2 3 2 2 2 3 3 2 3 2 2" xfId="12711" xr:uid="{00000000-0005-0000-0000-0000263A0000}"/>
    <cellStyle name="Normal 2 3 2 2 2 3 3 2 3 2 2 2" xfId="29007" xr:uid="{00000000-0005-0000-0000-0000273A0000}"/>
    <cellStyle name="Normal 2 3 2 2 2 3 3 2 3 2 3" xfId="20861" xr:uid="{00000000-0005-0000-0000-0000283A0000}"/>
    <cellStyle name="Normal 2 3 2 2 2 3 3 2 3 3" xfId="7294" xr:uid="{00000000-0005-0000-0000-0000293A0000}"/>
    <cellStyle name="Normal 2 3 2 2 2 3 3 2 3 3 2" xfId="15440" xr:uid="{00000000-0005-0000-0000-00002A3A0000}"/>
    <cellStyle name="Normal 2 3 2 2 2 3 3 2 3 3 2 2" xfId="31736" xr:uid="{00000000-0005-0000-0000-00002B3A0000}"/>
    <cellStyle name="Normal 2 3 2 2 2 3 3 2 3 3 3" xfId="23590" xr:uid="{00000000-0005-0000-0000-00002C3A0000}"/>
    <cellStyle name="Normal 2 3 2 2 2 3 3 2 3 4" xfId="10141" xr:uid="{00000000-0005-0000-0000-00002D3A0000}"/>
    <cellStyle name="Normal 2 3 2 2 2 3 3 2 3 4 2" xfId="26437" xr:uid="{00000000-0005-0000-0000-00002E3A0000}"/>
    <cellStyle name="Normal 2 3 2 2 2 3 3 2 3 5" xfId="18291" xr:uid="{00000000-0005-0000-0000-00002F3A0000}"/>
    <cellStyle name="Normal 2 3 2 2 2 3 3 2 4" xfId="3347" xr:uid="{00000000-0005-0000-0000-0000303A0000}"/>
    <cellStyle name="Normal 2 3 2 2 2 3 3 2 4 2" xfId="11493" xr:uid="{00000000-0005-0000-0000-0000313A0000}"/>
    <cellStyle name="Normal 2 3 2 2 2 3 3 2 4 2 2" xfId="27789" xr:uid="{00000000-0005-0000-0000-0000323A0000}"/>
    <cellStyle name="Normal 2 3 2 2 2 3 3 2 4 3" xfId="19643" xr:uid="{00000000-0005-0000-0000-0000333A0000}"/>
    <cellStyle name="Normal 2 3 2 2 2 3 3 2 5" xfId="5884" xr:uid="{00000000-0005-0000-0000-0000343A0000}"/>
    <cellStyle name="Normal 2 3 2 2 2 3 3 2 5 2" xfId="14030" xr:uid="{00000000-0005-0000-0000-0000353A0000}"/>
    <cellStyle name="Normal 2 3 2 2 2 3 3 2 5 2 2" xfId="30326" xr:uid="{00000000-0005-0000-0000-0000363A0000}"/>
    <cellStyle name="Normal 2 3 2 2 2 3 3 2 5 3" xfId="22180" xr:uid="{00000000-0005-0000-0000-0000373A0000}"/>
    <cellStyle name="Normal 2 3 2 2 2 3 3 2 6" xfId="8731" xr:uid="{00000000-0005-0000-0000-0000383A0000}"/>
    <cellStyle name="Normal 2 3 2 2 2 3 3 2 6 2" xfId="25027" xr:uid="{00000000-0005-0000-0000-0000393A0000}"/>
    <cellStyle name="Normal 2 3 2 2 2 3 3 2 7" xfId="16881" xr:uid="{00000000-0005-0000-0000-00003A3A0000}"/>
    <cellStyle name="Normal 2 3 2 2 2 3 3 3" xfId="946" xr:uid="{00000000-0005-0000-0000-00003B3A0000}"/>
    <cellStyle name="Normal 2 3 2 2 2 3 3 3 2" xfId="2356" xr:uid="{00000000-0005-0000-0000-00003C3A0000}"/>
    <cellStyle name="Normal 2 3 2 2 2 3 3 3 2 2" xfId="4878" xr:uid="{00000000-0005-0000-0000-00003D3A0000}"/>
    <cellStyle name="Normal 2 3 2 2 2 3 3 3 2 2 2" xfId="13024" xr:uid="{00000000-0005-0000-0000-00003E3A0000}"/>
    <cellStyle name="Normal 2 3 2 2 2 3 3 3 2 2 2 2" xfId="29320" xr:uid="{00000000-0005-0000-0000-00003F3A0000}"/>
    <cellStyle name="Normal 2 3 2 2 2 3 3 3 2 2 3" xfId="21174" xr:uid="{00000000-0005-0000-0000-0000403A0000}"/>
    <cellStyle name="Normal 2 3 2 2 2 3 3 3 2 3" xfId="7655" xr:uid="{00000000-0005-0000-0000-0000413A0000}"/>
    <cellStyle name="Normal 2 3 2 2 2 3 3 3 2 3 2" xfId="15801" xr:uid="{00000000-0005-0000-0000-0000423A0000}"/>
    <cellStyle name="Normal 2 3 2 2 2 3 3 3 2 3 2 2" xfId="32097" xr:uid="{00000000-0005-0000-0000-0000433A0000}"/>
    <cellStyle name="Normal 2 3 2 2 2 3 3 3 2 3 3" xfId="23951" xr:uid="{00000000-0005-0000-0000-0000443A0000}"/>
    <cellStyle name="Normal 2 3 2 2 2 3 3 3 2 4" xfId="10502" xr:uid="{00000000-0005-0000-0000-0000453A0000}"/>
    <cellStyle name="Normal 2 3 2 2 2 3 3 3 2 4 2" xfId="26798" xr:uid="{00000000-0005-0000-0000-0000463A0000}"/>
    <cellStyle name="Normal 2 3 2 2 2 3 3 3 2 5" xfId="18652" xr:uid="{00000000-0005-0000-0000-0000473A0000}"/>
    <cellStyle name="Normal 2 3 2 2 2 3 3 3 3" xfId="3660" xr:uid="{00000000-0005-0000-0000-0000483A0000}"/>
    <cellStyle name="Normal 2 3 2 2 2 3 3 3 3 2" xfId="11806" xr:uid="{00000000-0005-0000-0000-0000493A0000}"/>
    <cellStyle name="Normal 2 3 2 2 2 3 3 3 3 2 2" xfId="28102" xr:uid="{00000000-0005-0000-0000-00004A3A0000}"/>
    <cellStyle name="Normal 2 3 2 2 2 3 3 3 3 3" xfId="19956" xr:uid="{00000000-0005-0000-0000-00004B3A0000}"/>
    <cellStyle name="Normal 2 3 2 2 2 3 3 3 4" xfId="6245" xr:uid="{00000000-0005-0000-0000-00004C3A0000}"/>
    <cellStyle name="Normal 2 3 2 2 2 3 3 3 4 2" xfId="14391" xr:uid="{00000000-0005-0000-0000-00004D3A0000}"/>
    <cellStyle name="Normal 2 3 2 2 2 3 3 3 4 2 2" xfId="30687" xr:uid="{00000000-0005-0000-0000-00004E3A0000}"/>
    <cellStyle name="Normal 2 3 2 2 2 3 3 3 4 3" xfId="22541" xr:uid="{00000000-0005-0000-0000-00004F3A0000}"/>
    <cellStyle name="Normal 2 3 2 2 2 3 3 3 5" xfId="9092" xr:uid="{00000000-0005-0000-0000-0000503A0000}"/>
    <cellStyle name="Normal 2 3 2 2 2 3 3 3 5 2" xfId="25388" xr:uid="{00000000-0005-0000-0000-0000513A0000}"/>
    <cellStyle name="Normal 2 3 2 2 2 3 3 3 6" xfId="17242" xr:uid="{00000000-0005-0000-0000-0000523A0000}"/>
    <cellStyle name="Normal 2 3 2 2 2 3 3 4" xfId="1651" xr:uid="{00000000-0005-0000-0000-0000533A0000}"/>
    <cellStyle name="Normal 2 3 2 2 2 3 3 4 2" xfId="4269" xr:uid="{00000000-0005-0000-0000-0000543A0000}"/>
    <cellStyle name="Normal 2 3 2 2 2 3 3 4 2 2" xfId="12415" xr:uid="{00000000-0005-0000-0000-0000553A0000}"/>
    <cellStyle name="Normal 2 3 2 2 2 3 3 4 2 2 2" xfId="28711" xr:uid="{00000000-0005-0000-0000-0000563A0000}"/>
    <cellStyle name="Normal 2 3 2 2 2 3 3 4 2 3" xfId="20565" xr:uid="{00000000-0005-0000-0000-0000573A0000}"/>
    <cellStyle name="Normal 2 3 2 2 2 3 3 4 3" xfId="6950" xr:uid="{00000000-0005-0000-0000-0000583A0000}"/>
    <cellStyle name="Normal 2 3 2 2 2 3 3 4 3 2" xfId="15096" xr:uid="{00000000-0005-0000-0000-0000593A0000}"/>
    <cellStyle name="Normal 2 3 2 2 2 3 3 4 3 2 2" xfId="31392" xr:uid="{00000000-0005-0000-0000-00005A3A0000}"/>
    <cellStyle name="Normal 2 3 2 2 2 3 3 4 3 3" xfId="23246" xr:uid="{00000000-0005-0000-0000-00005B3A0000}"/>
    <cellStyle name="Normal 2 3 2 2 2 3 3 4 4" xfId="9797" xr:uid="{00000000-0005-0000-0000-00005C3A0000}"/>
    <cellStyle name="Normal 2 3 2 2 2 3 3 4 4 2" xfId="26093" xr:uid="{00000000-0005-0000-0000-00005D3A0000}"/>
    <cellStyle name="Normal 2 3 2 2 2 3 3 4 5" xfId="17947" xr:uid="{00000000-0005-0000-0000-00005E3A0000}"/>
    <cellStyle name="Normal 2 3 2 2 2 3 3 5" xfId="3051" xr:uid="{00000000-0005-0000-0000-00005F3A0000}"/>
    <cellStyle name="Normal 2 3 2 2 2 3 3 5 2" xfId="11197" xr:uid="{00000000-0005-0000-0000-0000603A0000}"/>
    <cellStyle name="Normal 2 3 2 2 2 3 3 5 2 2" xfId="27493" xr:uid="{00000000-0005-0000-0000-0000613A0000}"/>
    <cellStyle name="Normal 2 3 2 2 2 3 3 5 3" xfId="19347" xr:uid="{00000000-0005-0000-0000-0000623A0000}"/>
    <cellStyle name="Normal 2 3 2 2 2 3 3 6" xfId="5540" xr:uid="{00000000-0005-0000-0000-0000633A0000}"/>
    <cellStyle name="Normal 2 3 2 2 2 3 3 6 2" xfId="13686" xr:uid="{00000000-0005-0000-0000-0000643A0000}"/>
    <cellStyle name="Normal 2 3 2 2 2 3 3 6 2 2" xfId="29982" xr:uid="{00000000-0005-0000-0000-0000653A0000}"/>
    <cellStyle name="Normal 2 3 2 2 2 3 3 6 3" xfId="21836" xr:uid="{00000000-0005-0000-0000-0000663A0000}"/>
    <cellStyle name="Normal 2 3 2 2 2 3 3 7" xfId="8387" xr:uid="{00000000-0005-0000-0000-0000673A0000}"/>
    <cellStyle name="Normal 2 3 2 2 2 3 3 7 2" xfId="24683" xr:uid="{00000000-0005-0000-0000-0000683A0000}"/>
    <cellStyle name="Normal 2 3 2 2 2 3 3 8" xfId="16537" xr:uid="{00000000-0005-0000-0000-0000693A0000}"/>
    <cellStyle name="Normal 2 3 2 2 2 3 4" xfId="326" xr:uid="{00000000-0005-0000-0000-00006A3A0000}"/>
    <cellStyle name="Normal 2 3 2 2 2 3 4 2" xfId="670" xr:uid="{00000000-0005-0000-0000-00006B3A0000}"/>
    <cellStyle name="Normal 2 3 2 2 2 3 4 2 2" xfId="1376" xr:uid="{00000000-0005-0000-0000-00006C3A0000}"/>
    <cellStyle name="Normal 2 3 2 2 2 3 4 2 2 2" xfId="2786" xr:uid="{00000000-0005-0000-0000-00006D3A0000}"/>
    <cellStyle name="Normal 2 3 2 2 2 3 4 2 2 2 2" xfId="5248" xr:uid="{00000000-0005-0000-0000-00006E3A0000}"/>
    <cellStyle name="Normal 2 3 2 2 2 3 4 2 2 2 2 2" xfId="13394" xr:uid="{00000000-0005-0000-0000-00006F3A0000}"/>
    <cellStyle name="Normal 2 3 2 2 2 3 4 2 2 2 2 2 2" xfId="29690" xr:uid="{00000000-0005-0000-0000-0000703A0000}"/>
    <cellStyle name="Normal 2 3 2 2 2 3 4 2 2 2 2 3" xfId="21544" xr:uid="{00000000-0005-0000-0000-0000713A0000}"/>
    <cellStyle name="Normal 2 3 2 2 2 3 4 2 2 2 3" xfId="8085" xr:uid="{00000000-0005-0000-0000-0000723A0000}"/>
    <cellStyle name="Normal 2 3 2 2 2 3 4 2 2 2 3 2" xfId="16231" xr:uid="{00000000-0005-0000-0000-0000733A0000}"/>
    <cellStyle name="Normal 2 3 2 2 2 3 4 2 2 2 3 2 2" xfId="32527" xr:uid="{00000000-0005-0000-0000-0000743A0000}"/>
    <cellStyle name="Normal 2 3 2 2 2 3 4 2 2 2 3 3" xfId="24381" xr:uid="{00000000-0005-0000-0000-0000753A0000}"/>
    <cellStyle name="Normal 2 3 2 2 2 3 4 2 2 2 4" xfId="10932" xr:uid="{00000000-0005-0000-0000-0000763A0000}"/>
    <cellStyle name="Normal 2 3 2 2 2 3 4 2 2 2 4 2" xfId="27228" xr:uid="{00000000-0005-0000-0000-0000773A0000}"/>
    <cellStyle name="Normal 2 3 2 2 2 3 4 2 2 2 5" xfId="19082" xr:uid="{00000000-0005-0000-0000-0000783A0000}"/>
    <cellStyle name="Normal 2 3 2 2 2 3 4 2 2 3" xfId="4030" xr:uid="{00000000-0005-0000-0000-0000793A0000}"/>
    <cellStyle name="Normal 2 3 2 2 2 3 4 2 2 3 2" xfId="12176" xr:uid="{00000000-0005-0000-0000-00007A3A0000}"/>
    <cellStyle name="Normal 2 3 2 2 2 3 4 2 2 3 2 2" xfId="28472" xr:uid="{00000000-0005-0000-0000-00007B3A0000}"/>
    <cellStyle name="Normal 2 3 2 2 2 3 4 2 2 3 3" xfId="20326" xr:uid="{00000000-0005-0000-0000-00007C3A0000}"/>
    <cellStyle name="Normal 2 3 2 2 2 3 4 2 2 4" xfId="6675" xr:uid="{00000000-0005-0000-0000-00007D3A0000}"/>
    <cellStyle name="Normal 2 3 2 2 2 3 4 2 2 4 2" xfId="14821" xr:uid="{00000000-0005-0000-0000-00007E3A0000}"/>
    <cellStyle name="Normal 2 3 2 2 2 3 4 2 2 4 2 2" xfId="31117" xr:uid="{00000000-0005-0000-0000-00007F3A0000}"/>
    <cellStyle name="Normal 2 3 2 2 2 3 4 2 2 4 3" xfId="22971" xr:uid="{00000000-0005-0000-0000-0000803A0000}"/>
    <cellStyle name="Normal 2 3 2 2 2 3 4 2 2 5" xfId="9522" xr:uid="{00000000-0005-0000-0000-0000813A0000}"/>
    <cellStyle name="Normal 2 3 2 2 2 3 4 2 2 5 2" xfId="25818" xr:uid="{00000000-0005-0000-0000-0000823A0000}"/>
    <cellStyle name="Normal 2 3 2 2 2 3 4 2 2 6" xfId="17672" xr:uid="{00000000-0005-0000-0000-0000833A0000}"/>
    <cellStyle name="Normal 2 3 2 2 2 3 4 2 3" xfId="2081" xr:uid="{00000000-0005-0000-0000-0000843A0000}"/>
    <cellStyle name="Normal 2 3 2 2 2 3 4 2 3 2" xfId="4639" xr:uid="{00000000-0005-0000-0000-0000853A0000}"/>
    <cellStyle name="Normal 2 3 2 2 2 3 4 2 3 2 2" xfId="12785" xr:uid="{00000000-0005-0000-0000-0000863A0000}"/>
    <cellStyle name="Normal 2 3 2 2 2 3 4 2 3 2 2 2" xfId="29081" xr:uid="{00000000-0005-0000-0000-0000873A0000}"/>
    <cellStyle name="Normal 2 3 2 2 2 3 4 2 3 2 3" xfId="20935" xr:uid="{00000000-0005-0000-0000-0000883A0000}"/>
    <cellStyle name="Normal 2 3 2 2 2 3 4 2 3 3" xfId="7380" xr:uid="{00000000-0005-0000-0000-0000893A0000}"/>
    <cellStyle name="Normal 2 3 2 2 2 3 4 2 3 3 2" xfId="15526" xr:uid="{00000000-0005-0000-0000-00008A3A0000}"/>
    <cellStyle name="Normal 2 3 2 2 2 3 4 2 3 3 2 2" xfId="31822" xr:uid="{00000000-0005-0000-0000-00008B3A0000}"/>
    <cellStyle name="Normal 2 3 2 2 2 3 4 2 3 3 3" xfId="23676" xr:uid="{00000000-0005-0000-0000-00008C3A0000}"/>
    <cellStyle name="Normal 2 3 2 2 2 3 4 2 3 4" xfId="10227" xr:uid="{00000000-0005-0000-0000-00008D3A0000}"/>
    <cellStyle name="Normal 2 3 2 2 2 3 4 2 3 4 2" xfId="26523" xr:uid="{00000000-0005-0000-0000-00008E3A0000}"/>
    <cellStyle name="Normal 2 3 2 2 2 3 4 2 3 5" xfId="18377" xr:uid="{00000000-0005-0000-0000-00008F3A0000}"/>
    <cellStyle name="Normal 2 3 2 2 2 3 4 2 4" xfId="3421" xr:uid="{00000000-0005-0000-0000-0000903A0000}"/>
    <cellStyle name="Normal 2 3 2 2 2 3 4 2 4 2" xfId="11567" xr:uid="{00000000-0005-0000-0000-0000913A0000}"/>
    <cellStyle name="Normal 2 3 2 2 2 3 4 2 4 2 2" xfId="27863" xr:uid="{00000000-0005-0000-0000-0000923A0000}"/>
    <cellStyle name="Normal 2 3 2 2 2 3 4 2 4 3" xfId="19717" xr:uid="{00000000-0005-0000-0000-0000933A0000}"/>
    <cellStyle name="Normal 2 3 2 2 2 3 4 2 5" xfId="5970" xr:uid="{00000000-0005-0000-0000-0000943A0000}"/>
    <cellStyle name="Normal 2 3 2 2 2 3 4 2 5 2" xfId="14116" xr:uid="{00000000-0005-0000-0000-0000953A0000}"/>
    <cellStyle name="Normal 2 3 2 2 2 3 4 2 5 2 2" xfId="30412" xr:uid="{00000000-0005-0000-0000-0000963A0000}"/>
    <cellStyle name="Normal 2 3 2 2 2 3 4 2 5 3" xfId="22266" xr:uid="{00000000-0005-0000-0000-0000973A0000}"/>
    <cellStyle name="Normal 2 3 2 2 2 3 4 2 6" xfId="8817" xr:uid="{00000000-0005-0000-0000-0000983A0000}"/>
    <cellStyle name="Normal 2 3 2 2 2 3 4 2 6 2" xfId="25113" xr:uid="{00000000-0005-0000-0000-0000993A0000}"/>
    <cellStyle name="Normal 2 3 2 2 2 3 4 2 7" xfId="16967" xr:uid="{00000000-0005-0000-0000-00009A3A0000}"/>
    <cellStyle name="Normal 2 3 2 2 2 3 4 3" xfId="1032" xr:uid="{00000000-0005-0000-0000-00009B3A0000}"/>
    <cellStyle name="Normal 2 3 2 2 2 3 4 3 2" xfId="2442" xr:uid="{00000000-0005-0000-0000-00009C3A0000}"/>
    <cellStyle name="Normal 2 3 2 2 2 3 4 3 2 2" xfId="4952" xr:uid="{00000000-0005-0000-0000-00009D3A0000}"/>
    <cellStyle name="Normal 2 3 2 2 2 3 4 3 2 2 2" xfId="13098" xr:uid="{00000000-0005-0000-0000-00009E3A0000}"/>
    <cellStyle name="Normal 2 3 2 2 2 3 4 3 2 2 2 2" xfId="29394" xr:uid="{00000000-0005-0000-0000-00009F3A0000}"/>
    <cellStyle name="Normal 2 3 2 2 2 3 4 3 2 2 3" xfId="21248" xr:uid="{00000000-0005-0000-0000-0000A03A0000}"/>
    <cellStyle name="Normal 2 3 2 2 2 3 4 3 2 3" xfId="7741" xr:uid="{00000000-0005-0000-0000-0000A13A0000}"/>
    <cellStyle name="Normal 2 3 2 2 2 3 4 3 2 3 2" xfId="15887" xr:uid="{00000000-0005-0000-0000-0000A23A0000}"/>
    <cellStyle name="Normal 2 3 2 2 2 3 4 3 2 3 2 2" xfId="32183" xr:uid="{00000000-0005-0000-0000-0000A33A0000}"/>
    <cellStyle name="Normal 2 3 2 2 2 3 4 3 2 3 3" xfId="24037" xr:uid="{00000000-0005-0000-0000-0000A43A0000}"/>
    <cellStyle name="Normal 2 3 2 2 2 3 4 3 2 4" xfId="10588" xr:uid="{00000000-0005-0000-0000-0000A53A0000}"/>
    <cellStyle name="Normal 2 3 2 2 2 3 4 3 2 4 2" xfId="26884" xr:uid="{00000000-0005-0000-0000-0000A63A0000}"/>
    <cellStyle name="Normal 2 3 2 2 2 3 4 3 2 5" xfId="18738" xr:uid="{00000000-0005-0000-0000-0000A73A0000}"/>
    <cellStyle name="Normal 2 3 2 2 2 3 4 3 3" xfId="3734" xr:uid="{00000000-0005-0000-0000-0000A83A0000}"/>
    <cellStyle name="Normal 2 3 2 2 2 3 4 3 3 2" xfId="11880" xr:uid="{00000000-0005-0000-0000-0000A93A0000}"/>
    <cellStyle name="Normal 2 3 2 2 2 3 4 3 3 2 2" xfId="28176" xr:uid="{00000000-0005-0000-0000-0000AA3A0000}"/>
    <cellStyle name="Normal 2 3 2 2 2 3 4 3 3 3" xfId="20030" xr:uid="{00000000-0005-0000-0000-0000AB3A0000}"/>
    <cellStyle name="Normal 2 3 2 2 2 3 4 3 4" xfId="6331" xr:uid="{00000000-0005-0000-0000-0000AC3A0000}"/>
    <cellStyle name="Normal 2 3 2 2 2 3 4 3 4 2" xfId="14477" xr:uid="{00000000-0005-0000-0000-0000AD3A0000}"/>
    <cellStyle name="Normal 2 3 2 2 2 3 4 3 4 2 2" xfId="30773" xr:uid="{00000000-0005-0000-0000-0000AE3A0000}"/>
    <cellStyle name="Normal 2 3 2 2 2 3 4 3 4 3" xfId="22627" xr:uid="{00000000-0005-0000-0000-0000AF3A0000}"/>
    <cellStyle name="Normal 2 3 2 2 2 3 4 3 5" xfId="9178" xr:uid="{00000000-0005-0000-0000-0000B03A0000}"/>
    <cellStyle name="Normal 2 3 2 2 2 3 4 3 5 2" xfId="25474" xr:uid="{00000000-0005-0000-0000-0000B13A0000}"/>
    <cellStyle name="Normal 2 3 2 2 2 3 4 3 6" xfId="17328" xr:uid="{00000000-0005-0000-0000-0000B23A0000}"/>
    <cellStyle name="Normal 2 3 2 2 2 3 4 4" xfId="1737" xr:uid="{00000000-0005-0000-0000-0000B33A0000}"/>
    <cellStyle name="Normal 2 3 2 2 2 3 4 4 2" xfId="4343" xr:uid="{00000000-0005-0000-0000-0000B43A0000}"/>
    <cellStyle name="Normal 2 3 2 2 2 3 4 4 2 2" xfId="12489" xr:uid="{00000000-0005-0000-0000-0000B53A0000}"/>
    <cellStyle name="Normal 2 3 2 2 2 3 4 4 2 2 2" xfId="28785" xr:uid="{00000000-0005-0000-0000-0000B63A0000}"/>
    <cellStyle name="Normal 2 3 2 2 2 3 4 4 2 3" xfId="20639" xr:uid="{00000000-0005-0000-0000-0000B73A0000}"/>
    <cellStyle name="Normal 2 3 2 2 2 3 4 4 3" xfId="7036" xr:uid="{00000000-0005-0000-0000-0000B83A0000}"/>
    <cellStyle name="Normal 2 3 2 2 2 3 4 4 3 2" xfId="15182" xr:uid="{00000000-0005-0000-0000-0000B93A0000}"/>
    <cellStyle name="Normal 2 3 2 2 2 3 4 4 3 2 2" xfId="31478" xr:uid="{00000000-0005-0000-0000-0000BA3A0000}"/>
    <cellStyle name="Normal 2 3 2 2 2 3 4 4 3 3" xfId="23332" xr:uid="{00000000-0005-0000-0000-0000BB3A0000}"/>
    <cellStyle name="Normal 2 3 2 2 2 3 4 4 4" xfId="9883" xr:uid="{00000000-0005-0000-0000-0000BC3A0000}"/>
    <cellStyle name="Normal 2 3 2 2 2 3 4 4 4 2" xfId="26179" xr:uid="{00000000-0005-0000-0000-0000BD3A0000}"/>
    <cellStyle name="Normal 2 3 2 2 2 3 4 4 5" xfId="18033" xr:uid="{00000000-0005-0000-0000-0000BE3A0000}"/>
    <cellStyle name="Normal 2 3 2 2 2 3 4 5" xfId="3125" xr:uid="{00000000-0005-0000-0000-0000BF3A0000}"/>
    <cellStyle name="Normal 2 3 2 2 2 3 4 5 2" xfId="11271" xr:uid="{00000000-0005-0000-0000-0000C03A0000}"/>
    <cellStyle name="Normal 2 3 2 2 2 3 4 5 2 2" xfId="27567" xr:uid="{00000000-0005-0000-0000-0000C13A0000}"/>
    <cellStyle name="Normal 2 3 2 2 2 3 4 5 3" xfId="19421" xr:uid="{00000000-0005-0000-0000-0000C23A0000}"/>
    <cellStyle name="Normal 2 3 2 2 2 3 4 6" xfId="5626" xr:uid="{00000000-0005-0000-0000-0000C33A0000}"/>
    <cellStyle name="Normal 2 3 2 2 2 3 4 6 2" xfId="13772" xr:uid="{00000000-0005-0000-0000-0000C43A0000}"/>
    <cellStyle name="Normal 2 3 2 2 2 3 4 6 2 2" xfId="30068" xr:uid="{00000000-0005-0000-0000-0000C53A0000}"/>
    <cellStyle name="Normal 2 3 2 2 2 3 4 6 3" xfId="21922" xr:uid="{00000000-0005-0000-0000-0000C63A0000}"/>
    <cellStyle name="Normal 2 3 2 2 2 3 4 7" xfId="8473" xr:uid="{00000000-0005-0000-0000-0000C73A0000}"/>
    <cellStyle name="Normal 2 3 2 2 2 3 4 7 2" xfId="24769" xr:uid="{00000000-0005-0000-0000-0000C83A0000}"/>
    <cellStyle name="Normal 2 3 2 2 2 3 4 8" xfId="16623" xr:uid="{00000000-0005-0000-0000-0000C93A0000}"/>
    <cellStyle name="Normal 2 3 2 2 2 3 5" xfId="416" xr:uid="{00000000-0005-0000-0000-0000CA3A0000}"/>
    <cellStyle name="Normal 2 3 2 2 2 3 5 2" xfId="1122" xr:uid="{00000000-0005-0000-0000-0000CB3A0000}"/>
    <cellStyle name="Normal 2 3 2 2 2 3 5 2 2" xfId="2532" xr:uid="{00000000-0005-0000-0000-0000CC3A0000}"/>
    <cellStyle name="Normal 2 3 2 2 2 3 5 2 2 2" xfId="5026" xr:uid="{00000000-0005-0000-0000-0000CD3A0000}"/>
    <cellStyle name="Normal 2 3 2 2 2 3 5 2 2 2 2" xfId="13172" xr:uid="{00000000-0005-0000-0000-0000CE3A0000}"/>
    <cellStyle name="Normal 2 3 2 2 2 3 5 2 2 2 2 2" xfId="29468" xr:uid="{00000000-0005-0000-0000-0000CF3A0000}"/>
    <cellStyle name="Normal 2 3 2 2 2 3 5 2 2 2 3" xfId="21322" xr:uid="{00000000-0005-0000-0000-0000D03A0000}"/>
    <cellStyle name="Normal 2 3 2 2 2 3 5 2 2 3" xfId="7831" xr:uid="{00000000-0005-0000-0000-0000D13A0000}"/>
    <cellStyle name="Normal 2 3 2 2 2 3 5 2 2 3 2" xfId="15977" xr:uid="{00000000-0005-0000-0000-0000D23A0000}"/>
    <cellStyle name="Normal 2 3 2 2 2 3 5 2 2 3 2 2" xfId="32273" xr:uid="{00000000-0005-0000-0000-0000D33A0000}"/>
    <cellStyle name="Normal 2 3 2 2 2 3 5 2 2 3 3" xfId="24127" xr:uid="{00000000-0005-0000-0000-0000D43A0000}"/>
    <cellStyle name="Normal 2 3 2 2 2 3 5 2 2 4" xfId="10678" xr:uid="{00000000-0005-0000-0000-0000D53A0000}"/>
    <cellStyle name="Normal 2 3 2 2 2 3 5 2 2 4 2" xfId="26974" xr:uid="{00000000-0005-0000-0000-0000D63A0000}"/>
    <cellStyle name="Normal 2 3 2 2 2 3 5 2 2 5" xfId="18828" xr:uid="{00000000-0005-0000-0000-0000D73A0000}"/>
    <cellStyle name="Normal 2 3 2 2 2 3 5 2 3" xfId="3808" xr:uid="{00000000-0005-0000-0000-0000D83A0000}"/>
    <cellStyle name="Normal 2 3 2 2 2 3 5 2 3 2" xfId="11954" xr:uid="{00000000-0005-0000-0000-0000D93A0000}"/>
    <cellStyle name="Normal 2 3 2 2 2 3 5 2 3 2 2" xfId="28250" xr:uid="{00000000-0005-0000-0000-0000DA3A0000}"/>
    <cellStyle name="Normal 2 3 2 2 2 3 5 2 3 3" xfId="20104" xr:uid="{00000000-0005-0000-0000-0000DB3A0000}"/>
    <cellStyle name="Normal 2 3 2 2 2 3 5 2 4" xfId="6421" xr:uid="{00000000-0005-0000-0000-0000DC3A0000}"/>
    <cellStyle name="Normal 2 3 2 2 2 3 5 2 4 2" xfId="14567" xr:uid="{00000000-0005-0000-0000-0000DD3A0000}"/>
    <cellStyle name="Normal 2 3 2 2 2 3 5 2 4 2 2" xfId="30863" xr:uid="{00000000-0005-0000-0000-0000DE3A0000}"/>
    <cellStyle name="Normal 2 3 2 2 2 3 5 2 4 3" xfId="22717" xr:uid="{00000000-0005-0000-0000-0000DF3A0000}"/>
    <cellStyle name="Normal 2 3 2 2 2 3 5 2 5" xfId="9268" xr:uid="{00000000-0005-0000-0000-0000E03A0000}"/>
    <cellStyle name="Normal 2 3 2 2 2 3 5 2 5 2" xfId="25564" xr:uid="{00000000-0005-0000-0000-0000E13A0000}"/>
    <cellStyle name="Normal 2 3 2 2 2 3 5 2 6" xfId="17418" xr:uid="{00000000-0005-0000-0000-0000E23A0000}"/>
    <cellStyle name="Normal 2 3 2 2 2 3 5 3" xfId="1827" xr:uid="{00000000-0005-0000-0000-0000E33A0000}"/>
    <cellStyle name="Normal 2 3 2 2 2 3 5 3 2" xfId="4417" xr:uid="{00000000-0005-0000-0000-0000E43A0000}"/>
    <cellStyle name="Normal 2 3 2 2 2 3 5 3 2 2" xfId="12563" xr:uid="{00000000-0005-0000-0000-0000E53A0000}"/>
    <cellStyle name="Normal 2 3 2 2 2 3 5 3 2 2 2" xfId="28859" xr:uid="{00000000-0005-0000-0000-0000E63A0000}"/>
    <cellStyle name="Normal 2 3 2 2 2 3 5 3 2 3" xfId="20713" xr:uid="{00000000-0005-0000-0000-0000E73A0000}"/>
    <cellStyle name="Normal 2 3 2 2 2 3 5 3 3" xfId="7126" xr:uid="{00000000-0005-0000-0000-0000E83A0000}"/>
    <cellStyle name="Normal 2 3 2 2 2 3 5 3 3 2" xfId="15272" xr:uid="{00000000-0005-0000-0000-0000E93A0000}"/>
    <cellStyle name="Normal 2 3 2 2 2 3 5 3 3 2 2" xfId="31568" xr:uid="{00000000-0005-0000-0000-0000EA3A0000}"/>
    <cellStyle name="Normal 2 3 2 2 2 3 5 3 3 3" xfId="23422" xr:uid="{00000000-0005-0000-0000-0000EB3A0000}"/>
    <cellStyle name="Normal 2 3 2 2 2 3 5 3 4" xfId="9973" xr:uid="{00000000-0005-0000-0000-0000EC3A0000}"/>
    <cellStyle name="Normal 2 3 2 2 2 3 5 3 4 2" xfId="26269" xr:uid="{00000000-0005-0000-0000-0000ED3A0000}"/>
    <cellStyle name="Normal 2 3 2 2 2 3 5 3 5" xfId="18123" xr:uid="{00000000-0005-0000-0000-0000EE3A0000}"/>
    <cellStyle name="Normal 2 3 2 2 2 3 5 4" xfId="3199" xr:uid="{00000000-0005-0000-0000-0000EF3A0000}"/>
    <cellStyle name="Normal 2 3 2 2 2 3 5 4 2" xfId="11345" xr:uid="{00000000-0005-0000-0000-0000F03A0000}"/>
    <cellStyle name="Normal 2 3 2 2 2 3 5 4 2 2" xfId="27641" xr:uid="{00000000-0005-0000-0000-0000F13A0000}"/>
    <cellStyle name="Normal 2 3 2 2 2 3 5 4 3" xfId="19495" xr:uid="{00000000-0005-0000-0000-0000F23A0000}"/>
    <cellStyle name="Normal 2 3 2 2 2 3 5 5" xfId="5716" xr:uid="{00000000-0005-0000-0000-0000F33A0000}"/>
    <cellStyle name="Normal 2 3 2 2 2 3 5 5 2" xfId="13862" xr:uid="{00000000-0005-0000-0000-0000F43A0000}"/>
    <cellStyle name="Normal 2 3 2 2 2 3 5 5 2 2" xfId="30158" xr:uid="{00000000-0005-0000-0000-0000F53A0000}"/>
    <cellStyle name="Normal 2 3 2 2 2 3 5 5 3" xfId="22012" xr:uid="{00000000-0005-0000-0000-0000F63A0000}"/>
    <cellStyle name="Normal 2 3 2 2 2 3 5 6" xfId="8563" xr:uid="{00000000-0005-0000-0000-0000F73A0000}"/>
    <cellStyle name="Normal 2 3 2 2 2 3 5 6 2" xfId="24859" xr:uid="{00000000-0005-0000-0000-0000F83A0000}"/>
    <cellStyle name="Normal 2 3 2 2 2 3 5 7" xfId="16713" xr:uid="{00000000-0005-0000-0000-0000F93A0000}"/>
    <cellStyle name="Normal 2 3 2 2 2 3 6" xfId="778" xr:uid="{00000000-0005-0000-0000-0000FA3A0000}"/>
    <cellStyle name="Normal 2 3 2 2 2 3 6 2" xfId="2188" xr:uid="{00000000-0005-0000-0000-0000FB3A0000}"/>
    <cellStyle name="Normal 2 3 2 2 2 3 6 2 2" xfId="4730" xr:uid="{00000000-0005-0000-0000-0000FC3A0000}"/>
    <cellStyle name="Normal 2 3 2 2 2 3 6 2 2 2" xfId="12876" xr:uid="{00000000-0005-0000-0000-0000FD3A0000}"/>
    <cellStyle name="Normal 2 3 2 2 2 3 6 2 2 2 2" xfId="29172" xr:uid="{00000000-0005-0000-0000-0000FE3A0000}"/>
    <cellStyle name="Normal 2 3 2 2 2 3 6 2 2 3" xfId="21026" xr:uid="{00000000-0005-0000-0000-0000FF3A0000}"/>
    <cellStyle name="Normal 2 3 2 2 2 3 6 2 3" xfId="7487" xr:uid="{00000000-0005-0000-0000-0000003B0000}"/>
    <cellStyle name="Normal 2 3 2 2 2 3 6 2 3 2" xfId="15633" xr:uid="{00000000-0005-0000-0000-0000013B0000}"/>
    <cellStyle name="Normal 2 3 2 2 2 3 6 2 3 2 2" xfId="31929" xr:uid="{00000000-0005-0000-0000-0000023B0000}"/>
    <cellStyle name="Normal 2 3 2 2 2 3 6 2 3 3" xfId="23783" xr:uid="{00000000-0005-0000-0000-0000033B0000}"/>
    <cellStyle name="Normal 2 3 2 2 2 3 6 2 4" xfId="10334" xr:uid="{00000000-0005-0000-0000-0000043B0000}"/>
    <cellStyle name="Normal 2 3 2 2 2 3 6 2 4 2" xfId="26630" xr:uid="{00000000-0005-0000-0000-0000053B0000}"/>
    <cellStyle name="Normal 2 3 2 2 2 3 6 2 5" xfId="18484" xr:uid="{00000000-0005-0000-0000-0000063B0000}"/>
    <cellStyle name="Normal 2 3 2 2 2 3 6 3" xfId="3512" xr:uid="{00000000-0005-0000-0000-0000073B0000}"/>
    <cellStyle name="Normal 2 3 2 2 2 3 6 3 2" xfId="11658" xr:uid="{00000000-0005-0000-0000-0000083B0000}"/>
    <cellStyle name="Normal 2 3 2 2 2 3 6 3 2 2" xfId="27954" xr:uid="{00000000-0005-0000-0000-0000093B0000}"/>
    <cellStyle name="Normal 2 3 2 2 2 3 6 3 3" xfId="19808" xr:uid="{00000000-0005-0000-0000-00000A3B0000}"/>
    <cellStyle name="Normal 2 3 2 2 2 3 6 4" xfId="6077" xr:uid="{00000000-0005-0000-0000-00000B3B0000}"/>
    <cellStyle name="Normal 2 3 2 2 2 3 6 4 2" xfId="14223" xr:uid="{00000000-0005-0000-0000-00000C3B0000}"/>
    <cellStyle name="Normal 2 3 2 2 2 3 6 4 2 2" xfId="30519" xr:uid="{00000000-0005-0000-0000-00000D3B0000}"/>
    <cellStyle name="Normal 2 3 2 2 2 3 6 4 3" xfId="22373" xr:uid="{00000000-0005-0000-0000-00000E3B0000}"/>
    <cellStyle name="Normal 2 3 2 2 2 3 6 5" xfId="8924" xr:uid="{00000000-0005-0000-0000-00000F3B0000}"/>
    <cellStyle name="Normal 2 3 2 2 2 3 6 5 2" xfId="25220" xr:uid="{00000000-0005-0000-0000-0000103B0000}"/>
    <cellStyle name="Normal 2 3 2 2 2 3 6 6" xfId="17074" xr:uid="{00000000-0005-0000-0000-0000113B0000}"/>
    <cellStyle name="Normal 2 3 2 2 2 3 7" xfId="1483" xr:uid="{00000000-0005-0000-0000-0000123B0000}"/>
    <cellStyle name="Normal 2 3 2 2 2 3 7 2" xfId="4121" xr:uid="{00000000-0005-0000-0000-0000133B0000}"/>
    <cellStyle name="Normal 2 3 2 2 2 3 7 2 2" xfId="12267" xr:uid="{00000000-0005-0000-0000-0000143B0000}"/>
    <cellStyle name="Normal 2 3 2 2 2 3 7 2 2 2" xfId="28563" xr:uid="{00000000-0005-0000-0000-0000153B0000}"/>
    <cellStyle name="Normal 2 3 2 2 2 3 7 2 3" xfId="20417" xr:uid="{00000000-0005-0000-0000-0000163B0000}"/>
    <cellStyle name="Normal 2 3 2 2 2 3 7 3" xfId="6782" xr:uid="{00000000-0005-0000-0000-0000173B0000}"/>
    <cellStyle name="Normal 2 3 2 2 2 3 7 3 2" xfId="14928" xr:uid="{00000000-0005-0000-0000-0000183B0000}"/>
    <cellStyle name="Normal 2 3 2 2 2 3 7 3 2 2" xfId="31224" xr:uid="{00000000-0005-0000-0000-0000193B0000}"/>
    <cellStyle name="Normal 2 3 2 2 2 3 7 3 3" xfId="23078" xr:uid="{00000000-0005-0000-0000-00001A3B0000}"/>
    <cellStyle name="Normal 2 3 2 2 2 3 7 4" xfId="9629" xr:uid="{00000000-0005-0000-0000-00001B3B0000}"/>
    <cellStyle name="Normal 2 3 2 2 2 3 7 4 2" xfId="25925" xr:uid="{00000000-0005-0000-0000-00001C3B0000}"/>
    <cellStyle name="Normal 2 3 2 2 2 3 7 5" xfId="17779" xr:uid="{00000000-0005-0000-0000-00001D3B0000}"/>
    <cellStyle name="Normal 2 3 2 2 2 3 8" xfId="2903" xr:uid="{00000000-0005-0000-0000-00001E3B0000}"/>
    <cellStyle name="Normal 2 3 2 2 2 3 8 2" xfId="11049" xr:uid="{00000000-0005-0000-0000-00001F3B0000}"/>
    <cellStyle name="Normal 2 3 2 2 2 3 8 2 2" xfId="27345" xr:uid="{00000000-0005-0000-0000-0000203B0000}"/>
    <cellStyle name="Normal 2 3 2 2 2 3 8 3" xfId="19199" xr:uid="{00000000-0005-0000-0000-0000213B0000}"/>
    <cellStyle name="Normal 2 3 2 2 2 3 9" xfId="5372" xr:uid="{00000000-0005-0000-0000-0000223B0000}"/>
    <cellStyle name="Normal 2 3 2 2 2 3 9 2" xfId="13518" xr:uid="{00000000-0005-0000-0000-0000233B0000}"/>
    <cellStyle name="Normal 2 3 2 2 2 3 9 2 2" xfId="29814" xr:uid="{00000000-0005-0000-0000-0000243B0000}"/>
    <cellStyle name="Normal 2 3 2 2 2 3 9 3" xfId="21668" xr:uid="{00000000-0005-0000-0000-0000253B0000}"/>
    <cellStyle name="Normal 2 3 2 2 2 4" xfId="118" xr:uid="{00000000-0005-0000-0000-0000263B0000}"/>
    <cellStyle name="Normal 2 3 2 2 2 4 2" xfId="462" xr:uid="{00000000-0005-0000-0000-0000273B0000}"/>
    <cellStyle name="Normal 2 3 2 2 2 4 2 2" xfId="1168" xr:uid="{00000000-0005-0000-0000-0000283B0000}"/>
    <cellStyle name="Normal 2 3 2 2 2 4 2 2 2" xfId="2578" xr:uid="{00000000-0005-0000-0000-0000293B0000}"/>
    <cellStyle name="Normal 2 3 2 2 2 4 2 2 2 2" xfId="5064" xr:uid="{00000000-0005-0000-0000-00002A3B0000}"/>
    <cellStyle name="Normal 2 3 2 2 2 4 2 2 2 2 2" xfId="13210" xr:uid="{00000000-0005-0000-0000-00002B3B0000}"/>
    <cellStyle name="Normal 2 3 2 2 2 4 2 2 2 2 2 2" xfId="29506" xr:uid="{00000000-0005-0000-0000-00002C3B0000}"/>
    <cellStyle name="Normal 2 3 2 2 2 4 2 2 2 2 3" xfId="21360" xr:uid="{00000000-0005-0000-0000-00002D3B0000}"/>
    <cellStyle name="Normal 2 3 2 2 2 4 2 2 2 3" xfId="7877" xr:uid="{00000000-0005-0000-0000-00002E3B0000}"/>
    <cellStyle name="Normal 2 3 2 2 2 4 2 2 2 3 2" xfId="16023" xr:uid="{00000000-0005-0000-0000-00002F3B0000}"/>
    <cellStyle name="Normal 2 3 2 2 2 4 2 2 2 3 2 2" xfId="32319" xr:uid="{00000000-0005-0000-0000-0000303B0000}"/>
    <cellStyle name="Normal 2 3 2 2 2 4 2 2 2 3 3" xfId="24173" xr:uid="{00000000-0005-0000-0000-0000313B0000}"/>
    <cellStyle name="Normal 2 3 2 2 2 4 2 2 2 4" xfId="10724" xr:uid="{00000000-0005-0000-0000-0000323B0000}"/>
    <cellStyle name="Normal 2 3 2 2 2 4 2 2 2 4 2" xfId="27020" xr:uid="{00000000-0005-0000-0000-0000333B0000}"/>
    <cellStyle name="Normal 2 3 2 2 2 4 2 2 2 5" xfId="18874" xr:uid="{00000000-0005-0000-0000-0000343B0000}"/>
    <cellStyle name="Normal 2 3 2 2 2 4 2 2 3" xfId="3846" xr:uid="{00000000-0005-0000-0000-0000353B0000}"/>
    <cellStyle name="Normal 2 3 2 2 2 4 2 2 3 2" xfId="11992" xr:uid="{00000000-0005-0000-0000-0000363B0000}"/>
    <cellStyle name="Normal 2 3 2 2 2 4 2 2 3 2 2" xfId="28288" xr:uid="{00000000-0005-0000-0000-0000373B0000}"/>
    <cellStyle name="Normal 2 3 2 2 2 4 2 2 3 3" xfId="20142" xr:uid="{00000000-0005-0000-0000-0000383B0000}"/>
    <cellStyle name="Normal 2 3 2 2 2 4 2 2 4" xfId="6467" xr:uid="{00000000-0005-0000-0000-0000393B0000}"/>
    <cellStyle name="Normal 2 3 2 2 2 4 2 2 4 2" xfId="14613" xr:uid="{00000000-0005-0000-0000-00003A3B0000}"/>
    <cellStyle name="Normal 2 3 2 2 2 4 2 2 4 2 2" xfId="30909" xr:uid="{00000000-0005-0000-0000-00003B3B0000}"/>
    <cellStyle name="Normal 2 3 2 2 2 4 2 2 4 3" xfId="22763" xr:uid="{00000000-0005-0000-0000-00003C3B0000}"/>
    <cellStyle name="Normal 2 3 2 2 2 4 2 2 5" xfId="9314" xr:uid="{00000000-0005-0000-0000-00003D3B0000}"/>
    <cellStyle name="Normal 2 3 2 2 2 4 2 2 5 2" xfId="25610" xr:uid="{00000000-0005-0000-0000-00003E3B0000}"/>
    <cellStyle name="Normal 2 3 2 2 2 4 2 2 6" xfId="17464" xr:uid="{00000000-0005-0000-0000-00003F3B0000}"/>
    <cellStyle name="Normal 2 3 2 2 2 4 2 3" xfId="1873" xr:uid="{00000000-0005-0000-0000-0000403B0000}"/>
    <cellStyle name="Normal 2 3 2 2 2 4 2 3 2" xfId="4455" xr:uid="{00000000-0005-0000-0000-0000413B0000}"/>
    <cellStyle name="Normal 2 3 2 2 2 4 2 3 2 2" xfId="12601" xr:uid="{00000000-0005-0000-0000-0000423B0000}"/>
    <cellStyle name="Normal 2 3 2 2 2 4 2 3 2 2 2" xfId="28897" xr:uid="{00000000-0005-0000-0000-0000433B0000}"/>
    <cellStyle name="Normal 2 3 2 2 2 4 2 3 2 3" xfId="20751" xr:uid="{00000000-0005-0000-0000-0000443B0000}"/>
    <cellStyle name="Normal 2 3 2 2 2 4 2 3 3" xfId="7172" xr:uid="{00000000-0005-0000-0000-0000453B0000}"/>
    <cellStyle name="Normal 2 3 2 2 2 4 2 3 3 2" xfId="15318" xr:uid="{00000000-0005-0000-0000-0000463B0000}"/>
    <cellStyle name="Normal 2 3 2 2 2 4 2 3 3 2 2" xfId="31614" xr:uid="{00000000-0005-0000-0000-0000473B0000}"/>
    <cellStyle name="Normal 2 3 2 2 2 4 2 3 3 3" xfId="23468" xr:uid="{00000000-0005-0000-0000-0000483B0000}"/>
    <cellStyle name="Normal 2 3 2 2 2 4 2 3 4" xfId="10019" xr:uid="{00000000-0005-0000-0000-0000493B0000}"/>
    <cellStyle name="Normal 2 3 2 2 2 4 2 3 4 2" xfId="26315" xr:uid="{00000000-0005-0000-0000-00004A3B0000}"/>
    <cellStyle name="Normal 2 3 2 2 2 4 2 3 5" xfId="18169" xr:uid="{00000000-0005-0000-0000-00004B3B0000}"/>
    <cellStyle name="Normal 2 3 2 2 2 4 2 4" xfId="3237" xr:uid="{00000000-0005-0000-0000-00004C3B0000}"/>
    <cellStyle name="Normal 2 3 2 2 2 4 2 4 2" xfId="11383" xr:uid="{00000000-0005-0000-0000-00004D3B0000}"/>
    <cellStyle name="Normal 2 3 2 2 2 4 2 4 2 2" xfId="27679" xr:uid="{00000000-0005-0000-0000-00004E3B0000}"/>
    <cellStyle name="Normal 2 3 2 2 2 4 2 4 3" xfId="19533" xr:uid="{00000000-0005-0000-0000-00004F3B0000}"/>
    <cellStyle name="Normal 2 3 2 2 2 4 2 5" xfId="5762" xr:uid="{00000000-0005-0000-0000-0000503B0000}"/>
    <cellStyle name="Normal 2 3 2 2 2 4 2 5 2" xfId="13908" xr:uid="{00000000-0005-0000-0000-0000513B0000}"/>
    <cellStyle name="Normal 2 3 2 2 2 4 2 5 2 2" xfId="30204" xr:uid="{00000000-0005-0000-0000-0000523B0000}"/>
    <cellStyle name="Normal 2 3 2 2 2 4 2 5 3" xfId="22058" xr:uid="{00000000-0005-0000-0000-0000533B0000}"/>
    <cellStyle name="Normal 2 3 2 2 2 4 2 6" xfId="8609" xr:uid="{00000000-0005-0000-0000-0000543B0000}"/>
    <cellStyle name="Normal 2 3 2 2 2 4 2 6 2" xfId="24905" xr:uid="{00000000-0005-0000-0000-0000553B0000}"/>
    <cellStyle name="Normal 2 3 2 2 2 4 2 7" xfId="16759" xr:uid="{00000000-0005-0000-0000-0000563B0000}"/>
    <cellStyle name="Normal 2 3 2 2 2 4 3" xfId="824" xr:uid="{00000000-0005-0000-0000-0000573B0000}"/>
    <cellStyle name="Normal 2 3 2 2 2 4 3 2" xfId="2234" xr:uid="{00000000-0005-0000-0000-0000583B0000}"/>
    <cellStyle name="Normal 2 3 2 2 2 4 3 2 2" xfId="4768" xr:uid="{00000000-0005-0000-0000-0000593B0000}"/>
    <cellStyle name="Normal 2 3 2 2 2 4 3 2 2 2" xfId="12914" xr:uid="{00000000-0005-0000-0000-00005A3B0000}"/>
    <cellStyle name="Normal 2 3 2 2 2 4 3 2 2 2 2" xfId="29210" xr:uid="{00000000-0005-0000-0000-00005B3B0000}"/>
    <cellStyle name="Normal 2 3 2 2 2 4 3 2 2 3" xfId="21064" xr:uid="{00000000-0005-0000-0000-00005C3B0000}"/>
    <cellStyle name="Normal 2 3 2 2 2 4 3 2 3" xfId="7533" xr:uid="{00000000-0005-0000-0000-00005D3B0000}"/>
    <cellStyle name="Normal 2 3 2 2 2 4 3 2 3 2" xfId="15679" xr:uid="{00000000-0005-0000-0000-00005E3B0000}"/>
    <cellStyle name="Normal 2 3 2 2 2 4 3 2 3 2 2" xfId="31975" xr:uid="{00000000-0005-0000-0000-00005F3B0000}"/>
    <cellStyle name="Normal 2 3 2 2 2 4 3 2 3 3" xfId="23829" xr:uid="{00000000-0005-0000-0000-0000603B0000}"/>
    <cellStyle name="Normal 2 3 2 2 2 4 3 2 4" xfId="10380" xr:uid="{00000000-0005-0000-0000-0000613B0000}"/>
    <cellStyle name="Normal 2 3 2 2 2 4 3 2 4 2" xfId="26676" xr:uid="{00000000-0005-0000-0000-0000623B0000}"/>
    <cellStyle name="Normal 2 3 2 2 2 4 3 2 5" xfId="18530" xr:uid="{00000000-0005-0000-0000-0000633B0000}"/>
    <cellStyle name="Normal 2 3 2 2 2 4 3 3" xfId="3550" xr:uid="{00000000-0005-0000-0000-0000643B0000}"/>
    <cellStyle name="Normal 2 3 2 2 2 4 3 3 2" xfId="11696" xr:uid="{00000000-0005-0000-0000-0000653B0000}"/>
    <cellStyle name="Normal 2 3 2 2 2 4 3 3 2 2" xfId="27992" xr:uid="{00000000-0005-0000-0000-0000663B0000}"/>
    <cellStyle name="Normal 2 3 2 2 2 4 3 3 3" xfId="19846" xr:uid="{00000000-0005-0000-0000-0000673B0000}"/>
    <cellStyle name="Normal 2 3 2 2 2 4 3 4" xfId="6123" xr:uid="{00000000-0005-0000-0000-0000683B0000}"/>
    <cellStyle name="Normal 2 3 2 2 2 4 3 4 2" xfId="14269" xr:uid="{00000000-0005-0000-0000-0000693B0000}"/>
    <cellStyle name="Normal 2 3 2 2 2 4 3 4 2 2" xfId="30565" xr:uid="{00000000-0005-0000-0000-00006A3B0000}"/>
    <cellStyle name="Normal 2 3 2 2 2 4 3 4 3" xfId="22419" xr:uid="{00000000-0005-0000-0000-00006B3B0000}"/>
    <cellStyle name="Normal 2 3 2 2 2 4 3 5" xfId="8970" xr:uid="{00000000-0005-0000-0000-00006C3B0000}"/>
    <cellStyle name="Normal 2 3 2 2 2 4 3 5 2" xfId="25266" xr:uid="{00000000-0005-0000-0000-00006D3B0000}"/>
    <cellStyle name="Normal 2 3 2 2 2 4 3 6" xfId="17120" xr:uid="{00000000-0005-0000-0000-00006E3B0000}"/>
    <cellStyle name="Normal 2 3 2 2 2 4 4" xfId="1529" xr:uid="{00000000-0005-0000-0000-00006F3B0000}"/>
    <cellStyle name="Normal 2 3 2 2 2 4 4 2" xfId="4159" xr:uid="{00000000-0005-0000-0000-0000703B0000}"/>
    <cellStyle name="Normal 2 3 2 2 2 4 4 2 2" xfId="12305" xr:uid="{00000000-0005-0000-0000-0000713B0000}"/>
    <cellStyle name="Normal 2 3 2 2 2 4 4 2 2 2" xfId="28601" xr:uid="{00000000-0005-0000-0000-0000723B0000}"/>
    <cellStyle name="Normal 2 3 2 2 2 4 4 2 3" xfId="20455" xr:uid="{00000000-0005-0000-0000-0000733B0000}"/>
    <cellStyle name="Normal 2 3 2 2 2 4 4 3" xfId="6828" xr:uid="{00000000-0005-0000-0000-0000743B0000}"/>
    <cellStyle name="Normal 2 3 2 2 2 4 4 3 2" xfId="14974" xr:uid="{00000000-0005-0000-0000-0000753B0000}"/>
    <cellStyle name="Normal 2 3 2 2 2 4 4 3 2 2" xfId="31270" xr:uid="{00000000-0005-0000-0000-0000763B0000}"/>
    <cellStyle name="Normal 2 3 2 2 2 4 4 3 3" xfId="23124" xr:uid="{00000000-0005-0000-0000-0000773B0000}"/>
    <cellStyle name="Normal 2 3 2 2 2 4 4 4" xfId="9675" xr:uid="{00000000-0005-0000-0000-0000783B0000}"/>
    <cellStyle name="Normal 2 3 2 2 2 4 4 4 2" xfId="25971" xr:uid="{00000000-0005-0000-0000-0000793B0000}"/>
    <cellStyle name="Normal 2 3 2 2 2 4 4 5" xfId="17825" xr:uid="{00000000-0005-0000-0000-00007A3B0000}"/>
    <cellStyle name="Normal 2 3 2 2 2 4 5" xfId="2941" xr:uid="{00000000-0005-0000-0000-00007B3B0000}"/>
    <cellStyle name="Normal 2 3 2 2 2 4 5 2" xfId="11087" xr:uid="{00000000-0005-0000-0000-00007C3B0000}"/>
    <cellStyle name="Normal 2 3 2 2 2 4 5 2 2" xfId="27383" xr:uid="{00000000-0005-0000-0000-00007D3B0000}"/>
    <cellStyle name="Normal 2 3 2 2 2 4 5 3" xfId="19237" xr:uid="{00000000-0005-0000-0000-00007E3B0000}"/>
    <cellStyle name="Normal 2 3 2 2 2 4 6" xfId="5418" xr:uid="{00000000-0005-0000-0000-00007F3B0000}"/>
    <cellStyle name="Normal 2 3 2 2 2 4 6 2" xfId="13564" xr:uid="{00000000-0005-0000-0000-0000803B0000}"/>
    <cellStyle name="Normal 2 3 2 2 2 4 6 2 2" xfId="29860" xr:uid="{00000000-0005-0000-0000-0000813B0000}"/>
    <cellStyle name="Normal 2 3 2 2 2 4 6 3" xfId="21714" xr:uid="{00000000-0005-0000-0000-0000823B0000}"/>
    <cellStyle name="Normal 2 3 2 2 2 4 7" xfId="8265" xr:uid="{00000000-0005-0000-0000-0000833B0000}"/>
    <cellStyle name="Normal 2 3 2 2 2 4 7 2" xfId="24561" xr:uid="{00000000-0005-0000-0000-0000843B0000}"/>
    <cellStyle name="Normal 2 3 2 2 2 4 8" xfId="16415" xr:uid="{00000000-0005-0000-0000-0000853B0000}"/>
    <cellStyle name="Normal 2 3 2 2 2 5" xfId="204" xr:uid="{00000000-0005-0000-0000-0000863B0000}"/>
    <cellStyle name="Normal 2 3 2 2 2 5 2" xfId="548" xr:uid="{00000000-0005-0000-0000-0000873B0000}"/>
    <cellStyle name="Normal 2 3 2 2 2 5 2 2" xfId="1254" xr:uid="{00000000-0005-0000-0000-0000883B0000}"/>
    <cellStyle name="Normal 2 3 2 2 2 5 2 2 2" xfId="2664" xr:uid="{00000000-0005-0000-0000-0000893B0000}"/>
    <cellStyle name="Normal 2 3 2 2 2 5 2 2 2 2" xfId="5138" xr:uid="{00000000-0005-0000-0000-00008A3B0000}"/>
    <cellStyle name="Normal 2 3 2 2 2 5 2 2 2 2 2" xfId="13284" xr:uid="{00000000-0005-0000-0000-00008B3B0000}"/>
    <cellStyle name="Normal 2 3 2 2 2 5 2 2 2 2 2 2" xfId="29580" xr:uid="{00000000-0005-0000-0000-00008C3B0000}"/>
    <cellStyle name="Normal 2 3 2 2 2 5 2 2 2 2 3" xfId="21434" xr:uid="{00000000-0005-0000-0000-00008D3B0000}"/>
    <cellStyle name="Normal 2 3 2 2 2 5 2 2 2 3" xfId="7963" xr:uid="{00000000-0005-0000-0000-00008E3B0000}"/>
    <cellStyle name="Normal 2 3 2 2 2 5 2 2 2 3 2" xfId="16109" xr:uid="{00000000-0005-0000-0000-00008F3B0000}"/>
    <cellStyle name="Normal 2 3 2 2 2 5 2 2 2 3 2 2" xfId="32405" xr:uid="{00000000-0005-0000-0000-0000903B0000}"/>
    <cellStyle name="Normal 2 3 2 2 2 5 2 2 2 3 3" xfId="24259" xr:uid="{00000000-0005-0000-0000-0000913B0000}"/>
    <cellStyle name="Normal 2 3 2 2 2 5 2 2 2 4" xfId="10810" xr:uid="{00000000-0005-0000-0000-0000923B0000}"/>
    <cellStyle name="Normal 2 3 2 2 2 5 2 2 2 4 2" xfId="27106" xr:uid="{00000000-0005-0000-0000-0000933B0000}"/>
    <cellStyle name="Normal 2 3 2 2 2 5 2 2 2 5" xfId="18960" xr:uid="{00000000-0005-0000-0000-0000943B0000}"/>
    <cellStyle name="Normal 2 3 2 2 2 5 2 2 3" xfId="3920" xr:uid="{00000000-0005-0000-0000-0000953B0000}"/>
    <cellStyle name="Normal 2 3 2 2 2 5 2 2 3 2" xfId="12066" xr:uid="{00000000-0005-0000-0000-0000963B0000}"/>
    <cellStyle name="Normal 2 3 2 2 2 5 2 2 3 2 2" xfId="28362" xr:uid="{00000000-0005-0000-0000-0000973B0000}"/>
    <cellStyle name="Normal 2 3 2 2 2 5 2 2 3 3" xfId="20216" xr:uid="{00000000-0005-0000-0000-0000983B0000}"/>
    <cellStyle name="Normal 2 3 2 2 2 5 2 2 4" xfId="6553" xr:uid="{00000000-0005-0000-0000-0000993B0000}"/>
    <cellStyle name="Normal 2 3 2 2 2 5 2 2 4 2" xfId="14699" xr:uid="{00000000-0005-0000-0000-00009A3B0000}"/>
    <cellStyle name="Normal 2 3 2 2 2 5 2 2 4 2 2" xfId="30995" xr:uid="{00000000-0005-0000-0000-00009B3B0000}"/>
    <cellStyle name="Normal 2 3 2 2 2 5 2 2 4 3" xfId="22849" xr:uid="{00000000-0005-0000-0000-00009C3B0000}"/>
    <cellStyle name="Normal 2 3 2 2 2 5 2 2 5" xfId="9400" xr:uid="{00000000-0005-0000-0000-00009D3B0000}"/>
    <cellStyle name="Normal 2 3 2 2 2 5 2 2 5 2" xfId="25696" xr:uid="{00000000-0005-0000-0000-00009E3B0000}"/>
    <cellStyle name="Normal 2 3 2 2 2 5 2 2 6" xfId="17550" xr:uid="{00000000-0005-0000-0000-00009F3B0000}"/>
    <cellStyle name="Normal 2 3 2 2 2 5 2 3" xfId="1959" xr:uid="{00000000-0005-0000-0000-0000A03B0000}"/>
    <cellStyle name="Normal 2 3 2 2 2 5 2 3 2" xfId="4529" xr:uid="{00000000-0005-0000-0000-0000A13B0000}"/>
    <cellStyle name="Normal 2 3 2 2 2 5 2 3 2 2" xfId="12675" xr:uid="{00000000-0005-0000-0000-0000A23B0000}"/>
    <cellStyle name="Normal 2 3 2 2 2 5 2 3 2 2 2" xfId="28971" xr:uid="{00000000-0005-0000-0000-0000A33B0000}"/>
    <cellStyle name="Normal 2 3 2 2 2 5 2 3 2 3" xfId="20825" xr:uid="{00000000-0005-0000-0000-0000A43B0000}"/>
    <cellStyle name="Normal 2 3 2 2 2 5 2 3 3" xfId="7258" xr:uid="{00000000-0005-0000-0000-0000A53B0000}"/>
    <cellStyle name="Normal 2 3 2 2 2 5 2 3 3 2" xfId="15404" xr:uid="{00000000-0005-0000-0000-0000A63B0000}"/>
    <cellStyle name="Normal 2 3 2 2 2 5 2 3 3 2 2" xfId="31700" xr:uid="{00000000-0005-0000-0000-0000A73B0000}"/>
    <cellStyle name="Normal 2 3 2 2 2 5 2 3 3 3" xfId="23554" xr:uid="{00000000-0005-0000-0000-0000A83B0000}"/>
    <cellStyle name="Normal 2 3 2 2 2 5 2 3 4" xfId="10105" xr:uid="{00000000-0005-0000-0000-0000A93B0000}"/>
    <cellStyle name="Normal 2 3 2 2 2 5 2 3 4 2" xfId="26401" xr:uid="{00000000-0005-0000-0000-0000AA3B0000}"/>
    <cellStyle name="Normal 2 3 2 2 2 5 2 3 5" xfId="18255" xr:uid="{00000000-0005-0000-0000-0000AB3B0000}"/>
    <cellStyle name="Normal 2 3 2 2 2 5 2 4" xfId="3311" xr:uid="{00000000-0005-0000-0000-0000AC3B0000}"/>
    <cellStyle name="Normal 2 3 2 2 2 5 2 4 2" xfId="11457" xr:uid="{00000000-0005-0000-0000-0000AD3B0000}"/>
    <cellStyle name="Normal 2 3 2 2 2 5 2 4 2 2" xfId="27753" xr:uid="{00000000-0005-0000-0000-0000AE3B0000}"/>
    <cellStyle name="Normal 2 3 2 2 2 5 2 4 3" xfId="19607" xr:uid="{00000000-0005-0000-0000-0000AF3B0000}"/>
    <cellStyle name="Normal 2 3 2 2 2 5 2 5" xfId="5848" xr:uid="{00000000-0005-0000-0000-0000B03B0000}"/>
    <cellStyle name="Normal 2 3 2 2 2 5 2 5 2" xfId="13994" xr:uid="{00000000-0005-0000-0000-0000B13B0000}"/>
    <cellStyle name="Normal 2 3 2 2 2 5 2 5 2 2" xfId="30290" xr:uid="{00000000-0005-0000-0000-0000B23B0000}"/>
    <cellStyle name="Normal 2 3 2 2 2 5 2 5 3" xfId="22144" xr:uid="{00000000-0005-0000-0000-0000B33B0000}"/>
    <cellStyle name="Normal 2 3 2 2 2 5 2 6" xfId="8695" xr:uid="{00000000-0005-0000-0000-0000B43B0000}"/>
    <cellStyle name="Normal 2 3 2 2 2 5 2 6 2" xfId="24991" xr:uid="{00000000-0005-0000-0000-0000B53B0000}"/>
    <cellStyle name="Normal 2 3 2 2 2 5 2 7" xfId="16845" xr:uid="{00000000-0005-0000-0000-0000B63B0000}"/>
    <cellStyle name="Normal 2 3 2 2 2 5 3" xfId="910" xr:uid="{00000000-0005-0000-0000-0000B73B0000}"/>
    <cellStyle name="Normal 2 3 2 2 2 5 3 2" xfId="2320" xr:uid="{00000000-0005-0000-0000-0000B83B0000}"/>
    <cellStyle name="Normal 2 3 2 2 2 5 3 2 2" xfId="4842" xr:uid="{00000000-0005-0000-0000-0000B93B0000}"/>
    <cellStyle name="Normal 2 3 2 2 2 5 3 2 2 2" xfId="12988" xr:uid="{00000000-0005-0000-0000-0000BA3B0000}"/>
    <cellStyle name="Normal 2 3 2 2 2 5 3 2 2 2 2" xfId="29284" xr:uid="{00000000-0005-0000-0000-0000BB3B0000}"/>
    <cellStyle name="Normal 2 3 2 2 2 5 3 2 2 3" xfId="21138" xr:uid="{00000000-0005-0000-0000-0000BC3B0000}"/>
    <cellStyle name="Normal 2 3 2 2 2 5 3 2 3" xfId="7619" xr:uid="{00000000-0005-0000-0000-0000BD3B0000}"/>
    <cellStyle name="Normal 2 3 2 2 2 5 3 2 3 2" xfId="15765" xr:uid="{00000000-0005-0000-0000-0000BE3B0000}"/>
    <cellStyle name="Normal 2 3 2 2 2 5 3 2 3 2 2" xfId="32061" xr:uid="{00000000-0005-0000-0000-0000BF3B0000}"/>
    <cellStyle name="Normal 2 3 2 2 2 5 3 2 3 3" xfId="23915" xr:uid="{00000000-0005-0000-0000-0000C03B0000}"/>
    <cellStyle name="Normal 2 3 2 2 2 5 3 2 4" xfId="10466" xr:uid="{00000000-0005-0000-0000-0000C13B0000}"/>
    <cellStyle name="Normal 2 3 2 2 2 5 3 2 4 2" xfId="26762" xr:uid="{00000000-0005-0000-0000-0000C23B0000}"/>
    <cellStyle name="Normal 2 3 2 2 2 5 3 2 5" xfId="18616" xr:uid="{00000000-0005-0000-0000-0000C33B0000}"/>
    <cellStyle name="Normal 2 3 2 2 2 5 3 3" xfId="3624" xr:uid="{00000000-0005-0000-0000-0000C43B0000}"/>
    <cellStyle name="Normal 2 3 2 2 2 5 3 3 2" xfId="11770" xr:uid="{00000000-0005-0000-0000-0000C53B0000}"/>
    <cellStyle name="Normal 2 3 2 2 2 5 3 3 2 2" xfId="28066" xr:uid="{00000000-0005-0000-0000-0000C63B0000}"/>
    <cellStyle name="Normal 2 3 2 2 2 5 3 3 3" xfId="19920" xr:uid="{00000000-0005-0000-0000-0000C73B0000}"/>
    <cellStyle name="Normal 2 3 2 2 2 5 3 4" xfId="6209" xr:uid="{00000000-0005-0000-0000-0000C83B0000}"/>
    <cellStyle name="Normal 2 3 2 2 2 5 3 4 2" xfId="14355" xr:uid="{00000000-0005-0000-0000-0000C93B0000}"/>
    <cellStyle name="Normal 2 3 2 2 2 5 3 4 2 2" xfId="30651" xr:uid="{00000000-0005-0000-0000-0000CA3B0000}"/>
    <cellStyle name="Normal 2 3 2 2 2 5 3 4 3" xfId="22505" xr:uid="{00000000-0005-0000-0000-0000CB3B0000}"/>
    <cellStyle name="Normal 2 3 2 2 2 5 3 5" xfId="9056" xr:uid="{00000000-0005-0000-0000-0000CC3B0000}"/>
    <cellStyle name="Normal 2 3 2 2 2 5 3 5 2" xfId="25352" xr:uid="{00000000-0005-0000-0000-0000CD3B0000}"/>
    <cellStyle name="Normal 2 3 2 2 2 5 3 6" xfId="17206" xr:uid="{00000000-0005-0000-0000-0000CE3B0000}"/>
    <cellStyle name="Normal 2 3 2 2 2 5 4" xfId="1615" xr:uid="{00000000-0005-0000-0000-0000CF3B0000}"/>
    <cellStyle name="Normal 2 3 2 2 2 5 4 2" xfId="4233" xr:uid="{00000000-0005-0000-0000-0000D03B0000}"/>
    <cellStyle name="Normal 2 3 2 2 2 5 4 2 2" xfId="12379" xr:uid="{00000000-0005-0000-0000-0000D13B0000}"/>
    <cellStyle name="Normal 2 3 2 2 2 5 4 2 2 2" xfId="28675" xr:uid="{00000000-0005-0000-0000-0000D23B0000}"/>
    <cellStyle name="Normal 2 3 2 2 2 5 4 2 3" xfId="20529" xr:uid="{00000000-0005-0000-0000-0000D33B0000}"/>
    <cellStyle name="Normal 2 3 2 2 2 5 4 3" xfId="6914" xr:uid="{00000000-0005-0000-0000-0000D43B0000}"/>
    <cellStyle name="Normal 2 3 2 2 2 5 4 3 2" xfId="15060" xr:uid="{00000000-0005-0000-0000-0000D53B0000}"/>
    <cellStyle name="Normal 2 3 2 2 2 5 4 3 2 2" xfId="31356" xr:uid="{00000000-0005-0000-0000-0000D63B0000}"/>
    <cellStyle name="Normal 2 3 2 2 2 5 4 3 3" xfId="23210" xr:uid="{00000000-0005-0000-0000-0000D73B0000}"/>
    <cellStyle name="Normal 2 3 2 2 2 5 4 4" xfId="9761" xr:uid="{00000000-0005-0000-0000-0000D83B0000}"/>
    <cellStyle name="Normal 2 3 2 2 2 5 4 4 2" xfId="26057" xr:uid="{00000000-0005-0000-0000-0000D93B0000}"/>
    <cellStyle name="Normal 2 3 2 2 2 5 4 5" xfId="17911" xr:uid="{00000000-0005-0000-0000-0000DA3B0000}"/>
    <cellStyle name="Normal 2 3 2 2 2 5 5" xfId="3015" xr:uid="{00000000-0005-0000-0000-0000DB3B0000}"/>
    <cellStyle name="Normal 2 3 2 2 2 5 5 2" xfId="11161" xr:uid="{00000000-0005-0000-0000-0000DC3B0000}"/>
    <cellStyle name="Normal 2 3 2 2 2 5 5 2 2" xfId="27457" xr:uid="{00000000-0005-0000-0000-0000DD3B0000}"/>
    <cellStyle name="Normal 2 3 2 2 2 5 5 3" xfId="19311" xr:uid="{00000000-0005-0000-0000-0000DE3B0000}"/>
    <cellStyle name="Normal 2 3 2 2 2 5 6" xfId="5504" xr:uid="{00000000-0005-0000-0000-0000DF3B0000}"/>
    <cellStyle name="Normal 2 3 2 2 2 5 6 2" xfId="13650" xr:uid="{00000000-0005-0000-0000-0000E03B0000}"/>
    <cellStyle name="Normal 2 3 2 2 2 5 6 2 2" xfId="29946" xr:uid="{00000000-0005-0000-0000-0000E13B0000}"/>
    <cellStyle name="Normal 2 3 2 2 2 5 6 3" xfId="21800" xr:uid="{00000000-0005-0000-0000-0000E23B0000}"/>
    <cellStyle name="Normal 2 3 2 2 2 5 7" xfId="8351" xr:uid="{00000000-0005-0000-0000-0000E33B0000}"/>
    <cellStyle name="Normal 2 3 2 2 2 5 7 2" xfId="24647" xr:uid="{00000000-0005-0000-0000-0000E43B0000}"/>
    <cellStyle name="Normal 2 3 2 2 2 5 8" xfId="16501" xr:uid="{00000000-0005-0000-0000-0000E53B0000}"/>
    <cellStyle name="Normal 2 3 2 2 2 6" xfId="282" xr:uid="{00000000-0005-0000-0000-0000E63B0000}"/>
    <cellStyle name="Normal 2 3 2 2 2 6 2" xfId="626" xr:uid="{00000000-0005-0000-0000-0000E73B0000}"/>
    <cellStyle name="Normal 2 3 2 2 2 6 2 2" xfId="1332" xr:uid="{00000000-0005-0000-0000-0000E83B0000}"/>
    <cellStyle name="Normal 2 3 2 2 2 6 2 2 2" xfId="2742" xr:uid="{00000000-0005-0000-0000-0000E93B0000}"/>
    <cellStyle name="Normal 2 3 2 2 2 6 2 2 2 2" xfId="5212" xr:uid="{00000000-0005-0000-0000-0000EA3B0000}"/>
    <cellStyle name="Normal 2 3 2 2 2 6 2 2 2 2 2" xfId="13358" xr:uid="{00000000-0005-0000-0000-0000EB3B0000}"/>
    <cellStyle name="Normal 2 3 2 2 2 6 2 2 2 2 2 2" xfId="29654" xr:uid="{00000000-0005-0000-0000-0000EC3B0000}"/>
    <cellStyle name="Normal 2 3 2 2 2 6 2 2 2 2 3" xfId="21508" xr:uid="{00000000-0005-0000-0000-0000ED3B0000}"/>
    <cellStyle name="Normal 2 3 2 2 2 6 2 2 2 3" xfId="8041" xr:uid="{00000000-0005-0000-0000-0000EE3B0000}"/>
    <cellStyle name="Normal 2 3 2 2 2 6 2 2 2 3 2" xfId="16187" xr:uid="{00000000-0005-0000-0000-0000EF3B0000}"/>
    <cellStyle name="Normal 2 3 2 2 2 6 2 2 2 3 2 2" xfId="32483" xr:uid="{00000000-0005-0000-0000-0000F03B0000}"/>
    <cellStyle name="Normal 2 3 2 2 2 6 2 2 2 3 3" xfId="24337" xr:uid="{00000000-0005-0000-0000-0000F13B0000}"/>
    <cellStyle name="Normal 2 3 2 2 2 6 2 2 2 4" xfId="10888" xr:uid="{00000000-0005-0000-0000-0000F23B0000}"/>
    <cellStyle name="Normal 2 3 2 2 2 6 2 2 2 4 2" xfId="27184" xr:uid="{00000000-0005-0000-0000-0000F33B0000}"/>
    <cellStyle name="Normal 2 3 2 2 2 6 2 2 2 5" xfId="19038" xr:uid="{00000000-0005-0000-0000-0000F43B0000}"/>
    <cellStyle name="Normal 2 3 2 2 2 6 2 2 3" xfId="3994" xr:uid="{00000000-0005-0000-0000-0000F53B0000}"/>
    <cellStyle name="Normal 2 3 2 2 2 6 2 2 3 2" xfId="12140" xr:uid="{00000000-0005-0000-0000-0000F63B0000}"/>
    <cellStyle name="Normal 2 3 2 2 2 6 2 2 3 2 2" xfId="28436" xr:uid="{00000000-0005-0000-0000-0000F73B0000}"/>
    <cellStyle name="Normal 2 3 2 2 2 6 2 2 3 3" xfId="20290" xr:uid="{00000000-0005-0000-0000-0000F83B0000}"/>
    <cellStyle name="Normal 2 3 2 2 2 6 2 2 4" xfId="6631" xr:uid="{00000000-0005-0000-0000-0000F93B0000}"/>
    <cellStyle name="Normal 2 3 2 2 2 6 2 2 4 2" xfId="14777" xr:uid="{00000000-0005-0000-0000-0000FA3B0000}"/>
    <cellStyle name="Normal 2 3 2 2 2 6 2 2 4 2 2" xfId="31073" xr:uid="{00000000-0005-0000-0000-0000FB3B0000}"/>
    <cellStyle name="Normal 2 3 2 2 2 6 2 2 4 3" xfId="22927" xr:uid="{00000000-0005-0000-0000-0000FC3B0000}"/>
    <cellStyle name="Normal 2 3 2 2 2 6 2 2 5" xfId="9478" xr:uid="{00000000-0005-0000-0000-0000FD3B0000}"/>
    <cellStyle name="Normal 2 3 2 2 2 6 2 2 5 2" xfId="25774" xr:uid="{00000000-0005-0000-0000-0000FE3B0000}"/>
    <cellStyle name="Normal 2 3 2 2 2 6 2 2 6" xfId="17628" xr:uid="{00000000-0005-0000-0000-0000FF3B0000}"/>
    <cellStyle name="Normal 2 3 2 2 2 6 2 3" xfId="2037" xr:uid="{00000000-0005-0000-0000-0000003C0000}"/>
    <cellStyle name="Normal 2 3 2 2 2 6 2 3 2" xfId="4603" xr:uid="{00000000-0005-0000-0000-0000013C0000}"/>
    <cellStyle name="Normal 2 3 2 2 2 6 2 3 2 2" xfId="12749" xr:uid="{00000000-0005-0000-0000-0000023C0000}"/>
    <cellStyle name="Normal 2 3 2 2 2 6 2 3 2 2 2" xfId="29045" xr:uid="{00000000-0005-0000-0000-0000033C0000}"/>
    <cellStyle name="Normal 2 3 2 2 2 6 2 3 2 3" xfId="20899" xr:uid="{00000000-0005-0000-0000-0000043C0000}"/>
    <cellStyle name="Normal 2 3 2 2 2 6 2 3 3" xfId="7336" xr:uid="{00000000-0005-0000-0000-0000053C0000}"/>
    <cellStyle name="Normal 2 3 2 2 2 6 2 3 3 2" xfId="15482" xr:uid="{00000000-0005-0000-0000-0000063C0000}"/>
    <cellStyle name="Normal 2 3 2 2 2 6 2 3 3 2 2" xfId="31778" xr:uid="{00000000-0005-0000-0000-0000073C0000}"/>
    <cellStyle name="Normal 2 3 2 2 2 6 2 3 3 3" xfId="23632" xr:uid="{00000000-0005-0000-0000-0000083C0000}"/>
    <cellStyle name="Normal 2 3 2 2 2 6 2 3 4" xfId="10183" xr:uid="{00000000-0005-0000-0000-0000093C0000}"/>
    <cellStyle name="Normal 2 3 2 2 2 6 2 3 4 2" xfId="26479" xr:uid="{00000000-0005-0000-0000-00000A3C0000}"/>
    <cellStyle name="Normal 2 3 2 2 2 6 2 3 5" xfId="18333" xr:uid="{00000000-0005-0000-0000-00000B3C0000}"/>
    <cellStyle name="Normal 2 3 2 2 2 6 2 4" xfId="3385" xr:uid="{00000000-0005-0000-0000-00000C3C0000}"/>
    <cellStyle name="Normal 2 3 2 2 2 6 2 4 2" xfId="11531" xr:uid="{00000000-0005-0000-0000-00000D3C0000}"/>
    <cellStyle name="Normal 2 3 2 2 2 6 2 4 2 2" xfId="27827" xr:uid="{00000000-0005-0000-0000-00000E3C0000}"/>
    <cellStyle name="Normal 2 3 2 2 2 6 2 4 3" xfId="19681" xr:uid="{00000000-0005-0000-0000-00000F3C0000}"/>
    <cellStyle name="Normal 2 3 2 2 2 6 2 5" xfId="5926" xr:uid="{00000000-0005-0000-0000-0000103C0000}"/>
    <cellStyle name="Normal 2 3 2 2 2 6 2 5 2" xfId="14072" xr:uid="{00000000-0005-0000-0000-0000113C0000}"/>
    <cellStyle name="Normal 2 3 2 2 2 6 2 5 2 2" xfId="30368" xr:uid="{00000000-0005-0000-0000-0000123C0000}"/>
    <cellStyle name="Normal 2 3 2 2 2 6 2 5 3" xfId="22222" xr:uid="{00000000-0005-0000-0000-0000133C0000}"/>
    <cellStyle name="Normal 2 3 2 2 2 6 2 6" xfId="8773" xr:uid="{00000000-0005-0000-0000-0000143C0000}"/>
    <cellStyle name="Normal 2 3 2 2 2 6 2 6 2" xfId="25069" xr:uid="{00000000-0005-0000-0000-0000153C0000}"/>
    <cellStyle name="Normal 2 3 2 2 2 6 2 7" xfId="16923" xr:uid="{00000000-0005-0000-0000-0000163C0000}"/>
    <cellStyle name="Normal 2 3 2 2 2 6 3" xfId="988" xr:uid="{00000000-0005-0000-0000-0000173C0000}"/>
    <cellStyle name="Normal 2 3 2 2 2 6 3 2" xfId="2398" xr:uid="{00000000-0005-0000-0000-0000183C0000}"/>
    <cellStyle name="Normal 2 3 2 2 2 6 3 2 2" xfId="4916" xr:uid="{00000000-0005-0000-0000-0000193C0000}"/>
    <cellStyle name="Normal 2 3 2 2 2 6 3 2 2 2" xfId="13062" xr:uid="{00000000-0005-0000-0000-00001A3C0000}"/>
    <cellStyle name="Normal 2 3 2 2 2 6 3 2 2 2 2" xfId="29358" xr:uid="{00000000-0005-0000-0000-00001B3C0000}"/>
    <cellStyle name="Normal 2 3 2 2 2 6 3 2 2 3" xfId="21212" xr:uid="{00000000-0005-0000-0000-00001C3C0000}"/>
    <cellStyle name="Normal 2 3 2 2 2 6 3 2 3" xfId="7697" xr:uid="{00000000-0005-0000-0000-00001D3C0000}"/>
    <cellStyle name="Normal 2 3 2 2 2 6 3 2 3 2" xfId="15843" xr:uid="{00000000-0005-0000-0000-00001E3C0000}"/>
    <cellStyle name="Normal 2 3 2 2 2 6 3 2 3 2 2" xfId="32139" xr:uid="{00000000-0005-0000-0000-00001F3C0000}"/>
    <cellStyle name="Normal 2 3 2 2 2 6 3 2 3 3" xfId="23993" xr:uid="{00000000-0005-0000-0000-0000203C0000}"/>
    <cellStyle name="Normal 2 3 2 2 2 6 3 2 4" xfId="10544" xr:uid="{00000000-0005-0000-0000-0000213C0000}"/>
    <cellStyle name="Normal 2 3 2 2 2 6 3 2 4 2" xfId="26840" xr:uid="{00000000-0005-0000-0000-0000223C0000}"/>
    <cellStyle name="Normal 2 3 2 2 2 6 3 2 5" xfId="18694" xr:uid="{00000000-0005-0000-0000-0000233C0000}"/>
    <cellStyle name="Normal 2 3 2 2 2 6 3 3" xfId="3698" xr:uid="{00000000-0005-0000-0000-0000243C0000}"/>
    <cellStyle name="Normal 2 3 2 2 2 6 3 3 2" xfId="11844" xr:uid="{00000000-0005-0000-0000-0000253C0000}"/>
    <cellStyle name="Normal 2 3 2 2 2 6 3 3 2 2" xfId="28140" xr:uid="{00000000-0005-0000-0000-0000263C0000}"/>
    <cellStyle name="Normal 2 3 2 2 2 6 3 3 3" xfId="19994" xr:uid="{00000000-0005-0000-0000-0000273C0000}"/>
    <cellStyle name="Normal 2 3 2 2 2 6 3 4" xfId="6287" xr:uid="{00000000-0005-0000-0000-0000283C0000}"/>
    <cellStyle name="Normal 2 3 2 2 2 6 3 4 2" xfId="14433" xr:uid="{00000000-0005-0000-0000-0000293C0000}"/>
    <cellStyle name="Normal 2 3 2 2 2 6 3 4 2 2" xfId="30729" xr:uid="{00000000-0005-0000-0000-00002A3C0000}"/>
    <cellStyle name="Normal 2 3 2 2 2 6 3 4 3" xfId="22583" xr:uid="{00000000-0005-0000-0000-00002B3C0000}"/>
    <cellStyle name="Normal 2 3 2 2 2 6 3 5" xfId="9134" xr:uid="{00000000-0005-0000-0000-00002C3C0000}"/>
    <cellStyle name="Normal 2 3 2 2 2 6 3 5 2" xfId="25430" xr:uid="{00000000-0005-0000-0000-00002D3C0000}"/>
    <cellStyle name="Normal 2 3 2 2 2 6 3 6" xfId="17284" xr:uid="{00000000-0005-0000-0000-00002E3C0000}"/>
    <cellStyle name="Normal 2 3 2 2 2 6 4" xfId="1693" xr:uid="{00000000-0005-0000-0000-00002F3C0000}"/>
    <cellStyle name="Normal 2 3 2 2 2 6 4 2" xfId="4307" xr:uid="{00000000-0005-0000-0000-0000303C0000}"/>
    <cellStyle name="Normal 2 3 2 2 2 6 4 2 2" xfId="12453" xr:uid="{00000000-0005-0000-0000-0000313C0000}"/>
    <cellStyle name="Normal 2 3 2 2 2 6 4 2 2 2" xfId="28749" xr:uid="{00000000-0005-0000-0000-0000323C0000}"/>
    <cellStyle name="Normal 2 3 2 2 2 6 4 2 3" xfId="20603" xr:uid="{00000000-0005-0000-0000-0000333C0000}"/>
    <cellStyle name="Normal 2 3 2 2 2 6 4 3" xfId="6992" xr:uid="{00000000-0005-0000-0000-0000343C0000}"/>
    <cellStyle name="Normal 2 3 2 2 2 6 4 3 2" xfId="15138" xr:uid="{00000000-0005-0000-0000-0000353C0000}"/>
    <cellStyle name="Normal 2 3 2 2 2 6 4 3 2 2" xfId="31434" xr:uid="{00000000-0005-0000-0000-0000363C0000}"/>
    <cellStyle name="Normal 2 3 2 2 2 6 4 3 3" xfId="23288" xr:uid="{00000000-0005-0000-0000-0000373C0000}"/>
    <cellStyle name="Normal 2 3 2 2 2 6 4 4" xfId="9839" xr:uid="{00000000-0005-0000-0000-0000383C0000}"/>
    <cellStyle name="Normal 2 3 2 2 2 6 4 4 2" xfId="26135" xr:uid="{00000000-0005-0000-0000-0000393C0000}"/>
    <cellStyle name="Normal 2 3 2 2 2 6 4 5" xfId="17989" xr:uid="{00000000-0005-0000-0000-00003A3C0000}"/>
    <cellStyle name="Normal 2 3 2 2 2 6 5" xfId="3089" xr:uid="{00000000-0005-0000-0000-00003B3C0000}"/>
    <cellStyle name="Normal 2 3 2 2 2 6 5 2" xfId="11235" xr:uid="{00000000-0005-0000-0000-00003C3C0000}"/>
    <cellStyle name="Normal 2 3 2 2 2 6 5 2 2" xfId="27531" xr:uid="{00000000-0005-0000-0000-00003D3C0000}"/>
    <cellStyle name="Normal 2 3 2 2 2 6 5 3" xfId="19385" xr:uid="{00000000-0005-0000-0000-00003E3C0000}"/>
    <cellStyle name="Normal 2 3 2 2 2 6 6" xfId="5582" xr:uid="{00000000-0005-0000-0000-00003F3C0000}"/>
    <cellStyle name="Normal 2 3 2 2 2 6 6 2" xfId="13728" xr:uid="{00000000-0005-0000-0000-0000403C0000}"/>
    <cellStyle name="Normal 2 3 2 2 2 6 6 2 2" xfId="30024" xr:uid="{00000000-0005-0000-0000-0000413C0000}"/>
    <cellStyle name="Normal 2 3 2 2 2 6 6 3" xfId="21878" xr:uid="{00000000-0005-0000-0000-0000423C0000}"/>
    <cellStyle name="Normal 2 3 2 2 2 6 7" xfId="8429" xr:uid="{00000000-0005-0000-0000-0000433C0000}"/>
    <cellStyle name="Normal 2 3 2 2 2 6 7 2" xfId="24725" xr:uid="{00000000-0005-0000-0000-0000443C0000}"/>
    <cellStyle name="Normal 2 3 2 2 2 6 8" xfId="16579" xr:uid="{00000000-0005-0000-0000-0000453C0000}"/>
    <cellStyle name="Normal 2 3 2 2 2 7" xfId="372" xr:uid="{00000000-0005-0000-0000-0000463C0000}"/>
    <cellStyle name="Normal 2 3 2 2 2 7 2" xfId="1078" xr:uid="{00000000-0005-0000-0000-0000473C0000}"/>
    <cellStyle name="Normal 2 3 2 2 2 7 2 2" xfId="2488" xr:uid="{00000000-0005-0000-0000-0000483C0000}"/>
    <cellStyle name="Normal 2 3 2 2 2 7 2 2 2" xfId="4990" xr:uid="{00000000-0005-0000-0000-0000493C0000}"/>
    <cellStyle name="Normal 2 3 2 2 2 7 2 2 2 2" xfId="13136" xr:uid="{00000000-0005-0000-0000-00004A3C0000}"/>
    <cellStyle name="Normal 2 3 2 2 2 7 2 2 2 2 2" xfId="29432" xr:uid="{00000000-0005-0000-0000-00004B3C0000}"/>
    <cellStyle name="Normal 2 3 2 2 2 7 2 2 2 3" xfId="21286" xr:uid="{00000000-0005-0000-0000-00004C3C0000}"/>
    <cellStyle name="Normal 2 3 2 2 2 7 2 2 3" xfId="7787" xr:uid="{00000000-0005-0000-0000-00004D3C0000}"/>
    <cellStyle name="Normal 2 3 2 2 2 7 2 2 3 2" xfId="15933" xr:uid="{00000000-0005-0000-0000-00004E3C0000}"/>
    <cellStyle name="Normal 2 3 2 2 2 7 2 2 3 2 2" xfId="32229" xr:uid="{00000000-0005-0000-0000-00004F3C0000}"/>
    <cellStyle name="Normal 2 3 2 2 2 7 2 2 3 3" xfId="24083" xr:uid="{00000000-0005-0000-0000-0000503C0000}"/>
    <cellStyle name="Normal 2 3 2 2 2 7 2 2 4" xfId="10634" xr:uid="{00000000-0005-0000-0000-0000513C0000}"/>
    <cellStyle name="Normal 2 3 2 2 2 7 2 2 4 2" xfId="26930" xr:uid="{00000000-0005-0000-0000-0000523C0000}"/>
    <cellStyle name="Normal 2 3 2 2 2 7 2 2 5" xfId="18784" xr:uid="{00000000-0005-0000-0000-0000533C0000}"/>
    <cellStyle name="Normal 2 3 2 2 2 7 2 3" xfId="3772" xr:uid="{00000000-0005-0000-0000-0000543C0000}"/>
    <cellStyle name="Normal 2 3 2 2 2 7 2 3 2" xfId="11918" xr:uid="{00000000-0005-0000-0000-0000553C0000}"/>
    <cellStyle name="Normal 2 3 2 2 2 7 2 3 2 2" xfId="28214" xr:uid="{00000000-0005-0000-0000-0000563C0000}"/>
    <cellStyle name="Normal 2 3 2 2 2 7 2 3 3" xfId="20068" xr:uid="{00000000-0005-0000-0000-0000573C0000}"/>
    <cellStyle name="Normal 2 3 2 2 2 7 2 4" xfId="6377" xr:uid="{00000000-0005-0000-0000-0000583C0000}"/>
    <cellStyle name="Normal 2 3 2 2 2 7 2 4 2" xfId="14523" xr:uid="{00000000-0005-0000-0000-0000593C0000}"/>
    <cellStyle name="Normal 2 3 2 2 2 7 2 4 2 2" xfId="30819" xr:uid="{00000000-0005-0000-0000-00005A3C0000}"/>
    <cellStyle name="Normal 2 3 2 2 2 7 2 4 3" xfId="22673" xr:uid="{00000000-0005-0000-0000-00005B3C0000}"/>
    <cellStyle name="Normal 2 3 2 2 2 7 2 5" xfId="9224" xr:uid="{00000000-0005-0000-0000-00005C3C0000}"/>
    <cellStyle name="Normal 2 3 2 2 2 7 2 5 2" xfId="25520" xr:uid="{00000000-0005-0000-0000-00005D3C0000}"/>
    <cellStyle name="Normal 2 3 2 2 2 7 2 6" xfId="17374" xr:uid="{00000000-0005-0000-0000-00005E3C0000}"/>
    <cellStyle name="Normal 2 3 2 2 2 7 3" xfId="1783" xr:uid="{00000000-0005-0000-0000-00005F3C0000}"/>
    <cellStyle name="Normal 2 3 2 2 2 7 3 2" xfId="4381" xr:uid="{00000000-0005-0000-0000-0000603C0000}"/>
    <cellStyle name="Normal 2 3 2 2 2 7 3 2 2" xfId="12527" xr:uid="{00000000-0005-0000-0000-0000613C0000}"/>
    <cellStyle name="Normal 2 3 2 2 2 7 3 2 2 2" xfId="28823" xr:uid="{00000000-0005-0000-0000-0000623C0000}"/>
    <cellStyle name="Normal 2 3 2 2 2 7 3 2 3" xfId="20677" xr:uid="{00000000-0005-0000-0000-0000633C0000}"/>
    <cellStyle name="Normal 2 3 2 2 2 7 3 3" xfId="7082" xr:uid="{00000000-0005-0000-0000-0000643C0000}"/>
    <cellStyle name="Normal 2 3 2 2 2 7 3 3 2" xfId="15228" xr:uid="{00000000-0005-0000-0000-0000653C0000}"/>
    <cellStyle name="Normal 2 3 2 2 2 7 3 3 2 2" xfId="31524" xr:uid="{00000000-0005-0000-0000-0000663C0000}"/>
    <cellStyle name="Normal 2 3 2 2 2 7 3 3 3" xfId="23378" xr:uid="{00000000-0005-0000-0000-0000673C0000}"/>
    <cellStyle name="Normal 2 3 2 2 2 7 3 4" xfId="9929" xr:uid="{00000000-0005-0000-0000-0000683C0000}"/>
    <cellStyle name="Normal 2 3 2 2 2 7 3 4 2" xfId="26225" xr:uid="{00000000-0005-0000-0000-0000693C0000}"/>
    <cellStyle name="Normal 2 3 2 2 2 7 3 5" xfId="18079" xr:uid="{00000000-0005-0000-0000-00006A3C0000}"/>
    <cellStyle name="Normal 2 3 2 2 2 7 4" xfId="3163" xr:uid="{00000000-0005-0000-0000-00006B3C0000}"/>
    <cellStyle name="Normal 2 3 2 2 2 7 4 2" xfId="11309" xr:uid="{00000000-0005-0000-0000-00006C3C0000}"/>
    <cellStyle name="Normal 2 3 2 2 2 7 4 2 2" xfId="27605" xr:uid="{00000000-0005-0000-0000-00006D3C0000}"/>
    <cellStyle name="Normal 2 3 2 2 2 7 4 3" xfId="19459" xr:uid="{00000000-0005-0000-0000-00006E3C0000}"/>
    <cellStyle name="Normal 2 3 2 2 2 7 5" xfId="5672" xr:uid="{00000000-0005-0000-0000-00006F3C0000}"/>
    <cellStyle name="Normal 2 3 2 2 2 7 5 2" xfId="13818" xr:uid="{00000000-0005-0000-0000-0000703C0000}"/>
    <cellStyle name="Normal 2 3 2 2 2 7 5 2 2" xfId="30114" xr:uid="{00000000-0005-0000-0000-0000713C0000}"/>
    <cellStyle name="Normal 2 3 2 2 2 7 5 3" xfId="21968" xr:uid="{00000000-0005-0000-0000-0000723C0000}"/>
    <cellStyle name="Normal 2 3 2 2 2 7 6" xfId="8519" xr:uid="{00000000-0005-0000-0000-0000733C0000}"/>
    <cellStyle name="Normal 2 3 2 2 2 7 6 2" xfId="24815" xr:uid="{00000000-0005-0000-0000-0000743C0000}"/>
    <cellStyle name="Normal 2 3 2 2 2 7 7" xfId="16669" xr:uid="{00000000-0005-0000-0000-0000753C0000}"/>
    <cellStyle name="Normal 2 3 2 2 2 8" xfId="734" xr:uid="{00000000-0005-0000-0000-0000763C0000}"/>
    <cellStyle name="Normal 2 3 2 2 2 8 2" xfId="2144" xr:uid="{00000000-0005-0000-0000-0000773C0000}"/>
    <cellStyle name="Normal 2 3 2 2 2 8 2 2" xfId="4694" xr:uid="{00000000-0005-0000-0000-0000783C0000}"/>
    <cellStyle name="Normal 2 3 2 2 2 8 2 2 2" xfId="12840" xr:uid="{00000000-0005-0000-0000-0000793C0000}"/>
    <cellStyle name="Normal 2 3 2 2 2 8 2 2 2 2" xfId="29136" xr:uid="{00000000-0005-0000-0000-00007A3C0000}"/>
    <cellStyle name="Normal 2 3 2 2 2 8 2 2 3" xfId="20990" xr:uid="{00000000-0005-0000-0000-00007B3C0000}"/>
    <cellStyle name="Normal 2 3 2 2 2 8 2 3" xfId="7443" xr:uid="{00000000-0005-0000-0000-00007C3C0000}"/>
    <cellStyle name="Normal 2 3 2 2 2 8 2 3 2" xfId="15589" xr:uid="{00000000-0005-0000-0000-00007D3C0000}"/>
    <cellStyle name="Normal 2 3 2 2 2 8 2 3 2 2" xfId="31885" xr:uid="{00000000-0005-0000-0000-00007E3C0000}"/>
    <cellStyle name="Normal 2 3 2 2 2 8 2 3 3" xfId="23739" xr:uid="{00000000-0005-0000-0000-00007F3C0000}"/>
    <cellStyle name="Normal 2 3 2 2 2 8 2 4" xfId="10290" xr:uid="{00000000-0005-0000-0000-0000803C0000}"/>
    <cellStyle name="Normal 2 3 2 2 2 8 2 4 2" xfId="26586" xr:uid="{00000000-0005-0000-0000-0000813C0000}"/>
    <cellStyle name="Normal 2 3 2 2 2 8 2 5" xfId="18440" xr:uid="{00000000-0005-0000-0000-0000823C0000}"/>
    <cellStyle name="Normal 2 3 2 2 2 8 3" xfId="3476" xr:uid="{00000000-0005-0000-0000-0000833C0000}"/>
    <cellStyle name="Normal 2 3 2 2 2 8 3 2" xfId="11622" xr:uid="{00000000-0005-0000-0000-0000843C0000}"/>
    <cellStyle name="Normal 2 3 2 2 2 8 3 2 2" xfId="27918" xr:uid="{00000000-0005-0000-0000-0000853C0000}"/>
    <cellStyle name="Normal 2 3 2 2 2 8 3 3" xfId="19772" xr:uid="{00000000-0005-0000-0000-0000863C0000}"/>
    <cellStyle name="Normal 2 3 2 2 2 8 4" xfId="6033" xr:uid="{00000000-0005-0000-0000-0000873C0000}"/>
    <cellStyle name="Normal 2 3 2 2 2 8 4 2" xfId="14179" xr:uid="{00000000-0005-0000-0000-0000883C0000}"/>
    <cellStyle name="Normal 2 3 2 2 2 8 4 2 2" xfId="30475" xr:uid="{00000000-0005-0000-0000-0000893C0000}"/>
    <cellStyle name="Normal 2 3 2 2 2 8 4 3" xfId="22329" xr:uid="{00000000-0005-0000-0000-00008A3C0000}"/>
    <cellStyle name="Normal 2 3 2 2 2 8 5" xfId="8880" xr:uid="{00000000-0005-0000-0000-00008B3C0000}"/>
    <cellStyle name="Normal 2 3 2 2 2 8 5 2" xfId="25176" xr:uid="{00000000-0005-0000-0000-00008C3C0000}"/>
    <cellStyle name="Normal 2 3 2 2 2 8 6" xfId="17030" xr:uid="{00000000-0005-0000-0000-00008D3C0000}"/>
    <cellStyle name="Normal 2 3 2 2 2 9" xfId="1439" xr:uid="{00000000-0005-0000-0000-00008E3C0000}"/>
    <cellStyle name="Normal 2 3 2 2 2 9 2" xfId="4085" xr:uid="{00000000-0005-0000-0000-00008F3C0000}"/>
    <cellStyle name="Normal 2 3 2 2 2 9 2 2" xfId="12231" xr:uid="{00000000-0005-0000-0000-0000903C0000}"/>
    <cellStyle name="Normal 2 3 2 2 2 9 2 2 2" xfId="28527" xr:uid="{00000000-0005-0000-0000-0000913C0000}"/>
    <cellStyle name="Normal 2 3 2 2 2 9 2 3" xfId="20381" xr:uid="{00000000-0005-0000-0000-0000923C0000}"/>
    <cellStyle name="Normal 2 3 2 2 2 9 3" xfId="6738" xr:uid="{00000000-0005-0000-0000-0000933C0000}"/>
    <cellStyle name="Normal 2 3 2 2 2 9 3 2" xfId="14884" xr:uid="{00000000-0005-0000-0000-0000943C0000}"/>
    <cellStyle name="Normal 2 3 2 2 2 9 3 2 2" xfId="31180" xr:uid="{00000000-0005-0000-0000-0000953C0000}"/>
    <cellStyle name="Normal 2 3 2 2 2 9 3 3" xfId="23034" xr:uid="{00000000-0005-0000-0000-0000963C0000}"/>
    <cellStyle name="Normal 2 3 2 2 2 9 4" xfId="9585" xr:uid="{00000000-0005-0000-0000-0000973C0000}"/>
    <cellStyle name="Normal 2 3 2 2 2 9 4 2" xfId="25881" xr:uid="{00000000-0005-0000-0000-0000983C0000}"/>
    <cellStyle name="Normal 2 3 2 2 2 9 5" xfId="17735" xr:uid="{00000000-0005-0000-0000-0000993C0000}"/>
    <cellStyle name="Normal 2 3 2 2 3" xfId="39" xr:uid="{00000000-0005-0000-0000-00009A3C0000}"/>
    <cellStyle name="Normal 2 3 2 2 3 10" xfId="5339" xr:uid="{00000000-0005-0000-0000-00009B3C0000}"/>
    <cellStyle name="Normal 2 3 2 2 3 10 2" xfId="13485" xr:uid="{00000000-0005-0000-0000-00009C3C0000}"/>
    <cellStyle name="Normal 2 3 2 2 3 10 2 2" xfId="29781" xr:uid="{00000000-0005-0000-0000-00009D3C0000}"/>
    <cellStyle name="Normal 2 3 2 2 3 10 3" xfId="21635" xr:uid="{00000000-0005-0000-0000-00009E3C0000}"/>
    <cellStyle name="Normal 2 3 2 2 3 11" xfId="8186" xr:uid="{00000000-0005-0000-0000-00009F3C0000}"/>
    <cellStyle name="Normal 2 3 2 2 3 11 2" xfId="24482" xr:uid="{00000000-0005-0000-0000-0000A03C0000}"/>
    <cellStyle name="Normal 2 3 2 2 3 12" xfId="16336" xr:uid="{00000000-0005-0000-0000-0000A13C0000}"/>
    <cellStyle name="Normal 2 3 2 2 3 2" xfId="83" xr:uid="{00000000-0005-0000-0000-0000A23C0000}"/>
    <cellStyle name="Normal 2 3 2 2 3 2 10" xfId="8230" xr:uid="{00000000-0005-0000-0000-0000A33C0000}"/>
    <cellStyle name="Normal 2 3 2 2 3 2 10 2" xfId="24526" xr:uid="{00000000-0005-0000-0000-0000A43C0000}"/>
    <cellStyle name="Normal 2 3 2 2 3 2 11" xfId="16380" xr:uid="{00000000-0005-0000-0000-0000A53C0000}"/>
    <cellStyle name="Normal 2 3 2 2 3 2 2" xfId="173" xr:uid="{00000000-0005-0000-0000-0000A63C0000}"/>
    <cellStyle name="Normal 2 3 2 2 3 2 2 2" xfId="517" xr:uid="{00000000-0005-0000-0000-0000A73C0000}"/>
    <cellStyle name="Normal 2 3 2 2 3 2 2 2 2" xfId="1223" xr:uid="{00000000-0005-0000-0000-0000A83C0000}"/>
    <cellStyle name="Normal 2 3 2 2 3 2 2 2 2 2" xfId="2633" xr:uid="{00000000-0005-0000-0000-0000A93C0000}"/>
    <cellStyle name="Normal 2 3 2 2 3 2 2 2 2 2 2" xfId="5109" xr:uid="{00000000-0005-0000-0000-0000AA3C0000}"/>
    <cellStyle name="Normal 2 3 2 2 3 2 2 2 2 2 2 2" xfId="13255" xr:uid="{00000000-0005-0000-0000-0000AB3C0000}"/>
    <cellStyle name="Normal 2 3 2 2 3 2 2 2 2 2 2 2 2" xfId="29551" xr:uid="{00000000-0005-0000-0000-0000AC3C0000}"/>
    <cellStyle name="Normal 2 3 2 2 3 2 2 2 2 2 2 3" xfId="21405" xr:uid="{00000000-0005-0000-0000-0000AD3C0000}"/>
    <cellStyle name="Normal 2 3 2 2 3 2 2 2 2 2 3" xfId="7932" xr:uid="{00000000-0005-0000-0000-0000AE3C0000}"/>
    <cellStyle name="Normal 2 3 2 2 3 2 2 2 2 2 3 2" xfId="16078" xr:uid="{00000000-0005-0000-0000-0000AF3C0000}"/>
    <cellStyle name="Normal 2 3 2 2 3 2 2 2 2 2 3 2 2" xfId="32374" xr:uid="{00000000-0005-0000-0000-0000B03C0000}"/>
    <cellStyle name="Normal 2 3 2 2 3 2 2 2 2 2 3 3" xfId="24228" xr:uid="{00000000-0005-0000-0000-0000B13C0000}"/>
    <cellStyle name="Normal 2 3 2 2 3 2 2 2 2 2 4" xfId="10779" xr:uid="{00000000-0005-0000-0000-0000B23C0000}"/>
    <cellStyle name="Normal 2 3 2 2 3 2 2 2 2 2 4 2" xfId="27075" xr:uid="{00000000-0005-0000-0000-0000B33C0000}"/>
    <cellStyle name="Normal 2 3 2 2 3 2 2 2 2 2 5" xfId="18929" xr:uid="{00000000-0005-0000-0000-0000B43C0000}"/>
    <cellStyle name="Normal 2 3 2 2 3 2 2 2 2 3" xfId="3891" xr:uid="{00000000-0005-0000-0000-0000B53C0000}"/>
    <cellStyle name="Normal 2 3 2 2 3 2 2 2 2 3 2" xfId="12037" xr:uid="{00000000-0005-0000-0000-0000B63C0000}"/>
    <cellStyle name="Normal 2 3 2 2 3 2 2 2 2 3 2 2" xfId="28333" xr:uid="{00000000-0005-0000-0000-0000B73C0000}"/>
    <cellStyle name="Normal 2 3 2 2 3 2 2 2 2 3 3" xfId="20187" xr:uid="{00000000-0005-0000-0000-0000B83C0000}"/>
    <cellStyle name="Normal 2 3 2 2 3 2 2 2 2 4" xfId="6522" xr:uid="{00000000-0005-0000-0000-0000B93C0000}"/>
    <cellStyle name="Normal 2 3 2 2 3 2 2 2 2 4 2" xfId="14668" xr:uid="{00000000-0005-0000-0000-0000BA3C0000}"/>
    <cellStyle name="Normal 2 3 2 2 3 2 2 2 2 4 2 2" xfId="30964" xr:uid="{00000000-0005-0000-0000-0000BB3C0000}"/>
    <cellStyle name="Normal 2 3 2 2 3 2 2 2 2 4 3" xfId="22818" xr:uid="{00000000-0005-0000-0000-0000BC3C0000}"/>
    <cellStyle name="Normal 2 3 2 2 3 2 2 2 2 5" xfId="9369" xr:uid="{00000000-0005-0000-0000-0000BD3C0000}"/>
    <cellStyle name="Normal 2 3 2 2 3 2 2 2 2 5 2" xfId="25665" xr:uid="{00000000-0005-0000-0000-0000BE3C0000}"/>
    <cellStyle name="Normal 2 3 2 2 3 2 2 2 2 6" xfId="17519" xr:uid="{00000000-0005-0000-0000-0000BF3C0000}"/>
    <cellStyle name="Normal 2 3 2 2 3 2 2 2 3" xfId="1928" xr:uid="{00000000-0005-0000-0000-0000C03C0000}"/>
    <cellStyle name="Normal 2 3 2 2 3 2 2 2 3 2" xfId="4500" xr:uid="{00000000-0005-0000-0000-0000C13C0000}"/>
    <cellStyle name="Normal 2 3 2 2 3 2 2 2 3 2 2" xfId="12646" xr:uid="{00000000-0005-0000-0000-0000C23C0000}"/>
    <cellStyle name="Normal 2 3 2 2 3 2 2 2 3 2 2 2" xfId="28942" xr:uid="{00000000-0005-0000-0000-0000C33C0000}"/>
    <cellStyle name="Normal 2 3 2 2 3 2 2 2 3 2 3" xfId="20796" xr:uid="{00000000-0005-0000-0000-0000C43C0000}"/>
    <cellStyle name="Normal 2 3 2 2 3 2 2 2 3 3" xfId="7227" xr:uid="{00000000-0005-0000-0000-0000C53C0000}"/>
    <cellStyle name="Normal 2 3 2 2 3 2 2 2 3 3 2" xfId="15373" xr:uid="{00000000-0005-0000-0000-0000C63C0000}"/>
    <cellStyle name="Normal 2 3 2 2 3 2 2 2 3 3 2 2" xfId="31669" xr:uid="{00000000-0005-0000-0000-0000C73C0000}"/>
    <cellStyle name="Normal 2 3 2 2 3 2 2 2 3 3 3" xfId="23523" xr:uid="{00000000-0005-0000-0000-0000C83C0000}"/>
    <cellStyle name="Normal 2 3 2 2 3 2 2 2 3 4" xfId="10074" xr:uid="{00000000-0005-0000-0000-0000C93C0000}"/>
    <cellStyle name="Normal 2 3 2 2 3 2 2 2 3 4 2" xfId="26370" xr:uid="{00000000-0005-0000-0000-0000CA3C0000}"/>
    <cellStyle name="Normal 2 3 2 2 3 2 2 2 3 5" xfId="18224" xr:uid="{00000000-0005-0000-0000-0000CB3C0000}"/>
    <cellStyle name="Normal 2 3 2 2 3 2 2 2 4" xfId="3282" xr:uid="{00000000-0005-0000-0000-0000CC3C0000}"/>
    <cellStyle name="Normal 2 3 2 2 3 2 2 2 4 2" xfId="11428" xr:uid="{00000000-0005-0000-0000-0000CD3C0000}"/>
    <cellStyle name="Normal 2 3 2 2 3 2 2 2 4 2 2" xfId="27724" xr:uid="{00000000-0005-0000-0000-0000CE3C0000}"/>
    <cellStyle name="Normal 2 3 2 2 3 2 2 2 4 3" xfId="19578" xr:uid="{00000000-0005-0000-0000-0000CF3C0000}"/>
    <cellStyle name="Normal 2 3 2 2 3 2 2 2 5" xfId="5817" xr:uid="{00000000-0005-0000-0000-0000D03C0000}"/>
    <cellStyle name="Normal 2 3 2 2 3 2 2 2 5 2" xfId="13963" xr:uid="{00000000-0005-0000-0000-0000D13C0000}"/>
    <cellStyle name="Normal 2 3 2 2 3 2 2 2 5 2 2" xfId="30259" xr:uid="{00000000-0005-0000-0000-0000D23C0000}"/>
    <cellStyle name="Normal 2 3 2 2 3 2 2 2 5 3" xfId="22113" xr:uid="{00000000-0005-0000-0000-0000D33C0000}"/>
    <cellStyle name="Normal 2 3 2 2 3 2 2 2 6" xfId="8664" xr:uid="{00000000-0005-0000-0000-0000D43C0000}"/>
    <cellStyle name="Normal 2 3 2 2 3 2 2 2 6 2" xfId="24960" xr:uid="{00000000-0005-0000-0000-0000D53C0000}"/>
    <cellStyle name="Normal 2 3 2 2 3 2 2 2 7" xfId="16814" xr:uid="{00000000-0005-0000-0000-0000D63C0000}"/>
    <cellStyle name="Normal 2 3 2 2 3 2 2 3" xfId="879" xr:uid="{00000000-0005-0000-0000-0000D73C0000}"/>
    <cellStyle name="Normal 2 3 2 2 3 2 2 3 2" xfId="2289" xr:uid="{00000000-0005-0000-0000-0000D83C0000}"/>
    <cellStyle name="Normal 2 3 2 2 3 2 2 3 2 2" xfId="4813" xr:uid="{00000000-0005-0000-0000-0000D93C0000}"/>
    <cellStyle name="Normal 2 3 2 2 3 2 2 3 2 2 2" xfId="12959" xr:uid="{00000000-0005-0000-0000-0000DA3C0000}"/>
    <cellStyle name="Normal 2 3 2 2 3 2 2 3 2 2 2 2" xfId="29255" xr:uid="{00000000-0005-0000-0000-0000DB3C0000}"/>
    <cellStyle name="Normal 2 3 2 2 3 2 2 3 2 2 3" xfId="21109" xr:uid="{00000000-0005-0000-0000-0000DC3C0000}"/>
    <cellStyle name="Normal 2 3 2 2 3 2 2 3 2 3" xfId="7588" xr:uid="{00000000-0005-0000-0000-0000DD3C0000}"/>
    <cellStyle name="Normal 2 3 2 2 3 2 2 3 2 3 2" xfId="15734" xr:uid="{00000000-0005-0000-0000-0000DE3C0000}"/>
    <cellStyle name="Normal 2 3 2 2 3 2 2 3 2 3 2 2" xfId="32030" xr:uid="{00000000-0005-0000-0000-0000DF3C0000}"/>
    <cellStyle name="Normal 2 3 2 2 3 2 2 3 2 3 3" xfId="23884" xr:uid="{00000000-0005-0000-0000-0000E03C0000}"/>
    <cellStyle name="Normal 2 3 2 2 3 2 2 3 2 4" xfId="10435" xr:uid="{00000000-0005-0000-0000-0000E13C0000}"/>
    <cellStyle name="Normal 2 3 2 2 3 2 2 3 2 4 2" xfId="26731" xr:uid="{00000000-0005-0000-0000-0000E23C0000}"/>
    <cellStyle name="Normal 2 3 2 2 3 2 2 3 2 5" xfId="18585" xr:uid="{00000000-0005-0000-0000-0000E33C0000}"/>
    <cellStyle name="Normal 2 3 2 2 3 2 2 3 3" xfId="3595" xr:uid="{00000000-0005-0000-0000-0000E43C0000}"/>
    <cellStyle name="Normal 2 3 2 2 3 2 2 3 3 2" xfId="11741" xr:uid="{00000000-0005-0000-0000-0000E53C0000}"/>
    <cellStyle name="Normal 2 3 2 2 3 2 2 3 3 2 2" xfId="28037" xr:uid="{00000000-0005-0000-0000-0000E63C0000}"/>
    <cellStyle name="Normal 2 3 2 2 3 2 2 3 3 3" xfId="19891" xr:uid="{00000000-0005-0000-0000-0000E73C0000}"/>
    <cellStyle name="Normal 2 3 2 2 3 2 2 3 4" xfId="6178" xr:uid="{00000000-0005-0000-0000-0000E83C0000}"/>
    <cellStyle name="Normal 2 3 2 2 3 2 2 3 4 2" xfId="14324" xr:uid="{00000000-0005-0000-0000-0000E93C0000}"/>
    <cellStyle name="Normal 2 3 2 2 3 2 2 3 4 2 2" xfId="30620" xr:uid="{00000000-0005-0000-0000-0000EA3C0000}"/>
    <cellStyle name="Normal 2 3 2 2 3 2 2 3 4 3" xfId="22474" xr:uid="{00000000-0005-0000-0000-0000EB3C0000}"/>
    <cellStyle name="Normal 2 3 2 2 3 2 2 3 5" xfId="9025" xr:uid="{00000000-0005-0000-0000-0000EC3C0000}"/>
    <cellStyle name="Normal 2 3 2 2 3 2 2 3 5 2" xfId="25321" xr:uid="{00000000-0005-0000-0000-0000ED3C0000}"/>
    <cellStyle name="Normal 2 3 2 2 3 2 2 3 6" xfId="17175" xr:uid="{00000000-0005-0000-0000-0000EE3C0000}"/>
    <cellStyle name="Normal 2 3 2 2 3 2 2 4" xfId="1584" xr:uid="{00000000-0005-0000-0000-0000EF3C0000}"/>
    <cellStyle name="Normal 2 3 2 2 3 2 2 4 2" xfId="4204" xr:uid="{00000000-0005-0000-0000-0000F03C0000}"/>
    <cellStyle name="Normal 2 3 2 2 3 2 2 4 2 2" xfId="12350" xr:uid="{00000000-0005-0000-0000-0000F13C0000}"/>
    <cellStyle name="Normal 2 3 2 2 3 2 2 4 2 2 2" xfId="28646" xr:uid="{00000000-0005-0000-0000-0000F23C0000}"/>
    <cellStyle name="Normal 2 3 2 2 3 2 2 4 2 3" xfId="20500" xr:uid="{00000000-0005-0000-0000-0000F33C0000}"/>
    <cellStyle name="Normal 2 3 2 2 3 2 2 4 3" xfId="6883" xr:uid="{00000000-0005-0000-0000-0000F43C0000}"/>
    <cellStyle name="Normal 2 3 2 2 3 2 2 4 3 2" xfId="15029" xr:uid="{00000000-0005-0000-0000-0000F53C0000}"/>
    <cellStyle name="Normal 2 3 2 2 3 2 2 4 3 2 2" xfId="31325" xr:uid="{00000000-0005-0000-0000-0000F63C0000}"/>
    <cellStyle name="Normal 2 3 2 2 3 2 2 4 3 3" xfId="23179" xr:uid="{00000000-0005-0000-0000-0000F73C0000}"/>
    <cellStyle name="Normal 2 3 2 2 3 2 2 4 4" xfId="9730" xr:uid="{00000000-0005-0000-0000-0000F83C0000}"/>
    <cellStyle name="Normal 2 3 2 2 3 2 2 4 4 2" xfId="26026" xr:uid="{00000000-0005-0000-0000-0000F93C0000}"/>
    <cellStyle name="Normal 2 3 2 2 3 2 2 4 5" xfId="17880" xr:uid="{00000000-0005-0000-0000-0000FA3C0000}"/>
    <cellStyle name="Normal 2 3 2 2 3 2 2 5" xfId="2986" xr:uid="{00000000-0005-0000-0000-0000FB3C0000}"/>
    <cellStyle name="Normal 2 3 2 2 3 2 2 5 2" xfId="11132" xr:uid="{00000000-0005-0000-0000-0000FC3C0000}"/>
    <cellStyle name="Normal 2 3 2 2 3 2 2 5 2 2" xfId="27428" xr:uid="{00000000-0005-0000-0000-0000FD3C0000}"/>
    <cellStyle name="Normal 2 3 2 2 3 2 2 5 3" xfId="19282" xr:uid="{00000000-0005-0000-0000-0000FE3C0000}"/>
    <cellStyle name="Normal 2 3 2 2 3 2 2 6" xfId="5473" xr:uid="{00000000-0005-0000-0000-0000FF3C0000}"/>
    <cellStyle name="Normal 2 3 2 2 3 2 2 6 2" xfId="13619" xr:uid="{00000000-0005-0000-0000-0000003D0000}"/>
    <cellStyle name="Normal 2 3 2 2 3 2 2 6 2 2" xfId="29915" xr:uid="{00000000-0005-0000-0000-0000013D0000}"/>
    <cellStyle name="Normal 2 3 2 2 3 2 2 6 3" xfId="21769" xr:uid="{00000000-0005-0000-0000-0000023D0000}"/>
    <cellStyle name="Normal 2 3 2 2 3 2 2 7" xfId="8320" xr:uid="{00000000-0005-0000-0000-0000033D0000}"/>
    <cellStyle name="Normal 2 3 2 2 3 2 2 7 2" xfId="24616" xr:uid="{00000000-0005-0000-0000-0000043D0000}"/>
    <cellStyle name="Normal 2 3 2 2 3 2 2 8" xfId="16470" xr:uid="{00000000-0005-0000-0000-0000053D0000}"/>
    <cellStyle name="Normal 2 3 2 2 3 2 3" xfId="249" xr:uid="{00000000-0005-0000-0000-0000063D0000}"/>
    <cellStyle name="Normal 2 3 2 2 3 2 3 2" xfId="593" xr:uid="{00000000-0005-0000-0000-0000073D0000}"/>
    <cellStyle name="Normal 2 3 2 2 3 2 3 2 2" xfId="1299" xr:uid="{00000000-0005-0000-0000-0000083D0000}"/>
    <cellStyle name="Normal 2 3 2 2 3 2 3 2 2 2" xfId="2709" xr:uid="{00000000-0005-0000-0000-0000093D0000}"/>
    <cellStyle name="Normal 2 3 2 2 3 2 3 2 2 2 2" xfId="5183" xr:uid="{00000000-0005-0000-0000-00000A3D0000}"/>
    <cellStyle name="Normal 2 3 2 2 3 2 3 2 2 2 2 2" xfId="13329" xr:uid="{00000000-0005-0000-0000-00000B3D0000}"/>
    <cellStyle name="Normal 2 3 2 2 3 2 3 2 2 2 2 2 2" xfId="29625" xr:uid="{00000000-0005-0000-0000-00000C3D0000}"/>
    <cellStyle name="Normal 2 3 2 2 3 2 3 2 2 2 2 3" xfId="21479" xr:uid="{00000000-0005-0000-0000-00000D3D0000}"/>
    <cellStyle name="Normal 2 3 2 2 3 2 3 2 2 2 3" xfId="8008" xr:uid="{00000000-0005-0000-0000-00000E3D0000}"/>
    <cellStyle name="Normal 2 3 2 2 3 2 3 2 2 2 3 2" xfId="16154" xr:uid="{00000000-0005-0000-0000-00000F3D0000}"/>
    <cellStyle name="Normal 2 3 2 2 3 2 3 2 2 2 3 2 2" xfId="32450" xr:uid="{00000000-0005-0000-0000-0000103D0000}"/>
    <cellStyle name="Normal 2 3 2 2 3 2 3 2 2 2 3 3" xfId="24304" xr:uid="{00000000-0005-0000-0000-0000113D0000}"/>
    <cellStyle name="Normal 2 3 2 2 3 2 3 2 2 2 4" xfId="10855" xr:uid="{00000000-0005-0000-0000-0000123D0000}"/>
    <cellStyle name="Normal 2 3 2 2 3 2 3 2 2 2 4 2" xfId="27151" xr:uid="{00000000-0005-0000-0000-0000133D0000}"/>
    <cellStyle name="Normal 2 3 2 2 3 2 3 2 2 2 5" xfId="19005" xr:uid="{00000000-0005-0000-0000-0000143D0000}"/>
    <cellStyle name="Normal 2 3 2 2 3 2 3 2 2 3" xfId="3965" xr:uid="{00000000-0005-0000-0000-0000153D0000}"/>
    <cellStyle name="Normal 2 3 2 2 3 2 3 2 2 3 2" xfId="12111" xr:uid="{00000000-0005-0000-0000-0000163D0000}"/>
    <cellStyle name="Normal 2 3 2 2 3 2 3 2 2 3 2 2" xfId="28407" xr:uid="{00000000-0005-0000-0000-0000173D0000}"/>
    <cellStyle name="Normal 2 3 2 2 3 2 3 2 2 3 3" xfId="20261" xr:uid="{00000000-0005-0000-0000-0000183D0000}"/>
    <cellStyle name="Normal 2 3 2 2 3 2 3 2 2 4" xfId="6598" xr:uid="{00000000-0005-0000-0000-0000193D0000}"/>
    <cellStyle name="Normal 2 3 2 2 3 2 3 2 2 4 2" xfId="14744" xr:uid="{00000000-0005-0000-0000-00001A3D0000}"/>
    <cellStyle name="Normal 2 3 2 2 3 2 3 2 2 4 2 2" xfId="31040" xr:uid="{00000000-0005-0000-0000-00001B3D0000}"/>
    <cellStyle name="Normal 2 3 2 2 3 2 3 2 2 4 3" xfId="22894" xr:uid="{00000000-0005-0000-0000-00001C3D0000}"/>
    <cellStyle name="Normal 2 3 2 2 3 2 3 2 2 5" xfId="9445" xr:uid="{00000000-0005-0000-0000-00001D3D0000}"/>
    <cellStyle name="Normal 2 3 2 2 3 2 3 2 2 5 2" xfId="25741" xr:uid="{00000000-0005-0000-0000-00001E3D0000}"/>
    <cellStyle name="Normal 2 3 2 2 3 2 3 2 2 6" xfId="17595" xr:uid="{00000000-0005-0000-0000-00001F3D0000}"/>
    <cellStyle name="Normal 2 3 2 2 3 2 3 2 3" xfId="2004" xr:uid="{00000000-0005-0000-0000-0000203D0000}"/>
    <cellStyle name="Normal 2 3 2 2 3 2 3 2 3 2" xfId="4574" xr:uid="{00000000-0005-0000-0000-0000213D0000}"/>
    <cellStyle name="Normal 2 3 2 2 3 2 3 2 3 2 2" xfId="12720" xr:uid="{00000000-0005-0000-0000-0000223D0000}"/>
    <cellStyle name="Normal 2 3 2 2 3 2 3 2 3 2 2 2" xfId="29016" xr:uid="{00000000-0005-0000-0000-0000233D0000}"/>
    <cellStyle name="Normal 2 3 2 2 3 2 3 2 3 2 3" xfId="20870" xr:uid="{00000000-0005-0000-0000-0000243D0000}"/>
    <cellStyle name="Normal 2 3 2 2 3 2 3 2 3 3" xfId="7303" xr:uid="{00000000-0005-0000-0000-0000253D0000}"/>
    <cellStyle name="Normal 2 3 2 2 3 2 3 2 3 3 2" xfId="15449" xr:uid="{00000000-0005-0000-0000-0000263D0000}"/>
    <cellStyle name="Normal 2 3 2 2 3 2 3 2 3 3 2 2" xfId="31745" xr:uid="{00000000-0005-0000-0000-0000273D0000}"/>
    <cellStyle name="Normal 2 3 2 2 3 2 3 2 3 3 3" xfId="23599" xr:uid="{00000000-0005-0000-0000-0000283D0000}"/>
    <cellStyle name="Normal 2 3 2 2 3 2 3 2 3 4" xfId="10150" xr:uid="{00000000-0005-0000-0000-0000293D0000}"/>
    <cellStyle name="Normal 2 3 2 2 3 2 3 2 3 4 2" xfId="26446" xr:uid="{00000000-0005-0000-0000-00002A3D0000}"/>
    <cellStyle name="Normal 2 3 2 2 3 2 3 2 3 5" xfId="18300" xr:uid="{00000000-0005-0000-0000-00002B3D0000}"/>
    <cellStyle name="Normal 2 3 2 2 3 2 3 2 4" xfId="3356" xr:uid="{00000000-0005-0000-0000-00002C3D0000}"/>
    <cellStyle name="Normal 2 3 2 2 3 2 3 2 4 2" xfId="11502" xr:uid="{00000000-0005-0000-0000-00002D3D0000}"/>
    <cellStyle name="Normal 2 3 2 2 3 2 3 2 4 2 2" xfId="27798" xr:uid="{00000000-0005-0000-0000-00002E3D0000}"/>
    <cellStyle name="Normal 2 3 2 2 3 2 3 2 4 3" xfId="19652" xr:uid="{00000000-0005-0000-0000-00002F3D0000}"/>
    <cellStyle name="Normal 2 3 2 2 3 2 3 2 5" xfId="5893" xr:uid="{00000000-0005-0000-0000-0000303D0000}"/>
    <cellStyle name="Normal 2 3 2 2 3 2 3 2 5 2" xfId="14039" xr:uid="{00000000-0005-0000-0000-0000313D0000}"/>
    <cellStyle name="Normal 2 3 2 2 3 2 3 2 5 2 2" xfId="30335" xr:uid="{00000000-0005-0000-0000-0000323D0000}"/>
    <cellStyle name="Normal 2 3 2 2 3 2 3 2 5 3" xfId="22189" xr:uid="{00000000-0005-0000-0000-0000333D0000}"/>
    <cellStyle name="Normal 2 3 2 2 3 2 3 2 6" xfId="8740" xr:uid="{00000000-0005-0000-0000-0000343D0000}"/>
    <cellStyle name="Normal 2 3 2 2 3 2 3 2 6 2" xfId="25036" xr:uid="{00000000-0005-0000-0000-0000353D0000}"/>
    <cellStyle name="Normal 2 3 2 2 3 2 3 2 7" xfId="16890" xr:uid="{00000000-0005-0000-0000-0000363D0000}"/>
    <cellStyle name="Normal 2 3 2 2 3 2 3 3" xfId="955" xr:uid="{00000000-0005-0000-0000-0000373D0000}"/>
    <cellStyle name="Normal 2 3 2 2 3 2 3 3 2" xfId="2365" xr:uid="{00000000-0005-0000-0000-0000383D0000}"/>
    <cellStyle name="Normal 2 3 2 2 3 2 3 3 2 2" xfId="4887" xr:uid="{00000000-0005-0000-0000-0000393D0000}"/>
    <cellStyle name="Normal 2 3 2 2 3 2 3 3 2 2 2" xfId="13033" xr:uid="{00000000-0005-0000-0000-00003A3D0000}"/>
    <cellStyle name="Normal 2 3 2 2 3 2 3 3 2 2 2 2" xfId="29329" xr:uid="{00000000-0005-0000-0000-00003B3D0000}"/>
    <cellStyle name="Normal 2 3 2 2 3 2 3 3 2 2 3" xfId="21183" xr:uid="{00000000-0005-0000-0000-00003C3D0000}"/>
    <cellStyle name="Normal 2 3 2 2 3 2 3 3 2 3" xfId="7664" xr:uid="{00000000-0005-0000-0000-00003D3D0000}"/>
    <cellStyle name="Normal 2 3 2 2 3 2 3 3 2 3 2" xfId="15810" xr:uid="{00000000-0005-0000-0000-00003E3D0000}"/>
    <cellStyle name="Normal 2 3 2 2 3 2 3 3 2 3 2 2" xfId="32106" xr:uid="{00000000-0005-0000-0000-00003F3D0000}"/>
    <cellStyle name="Normal 2 3 2 2 3 2 3 3 2 3 3" xfId="23960" xr:uid="{00000000-0005-0000-0000-0000403D0000}"/>
    <cellStyle name="Normal 2 3 2 2 3 2 3 3 2 4" xfId="10511" xr:uid="{00000000-0005-0000-0000-0000413D0000}"/>
    <cellStyle name="Normal 2 3 2 2 3 2 3 3 2 4 2" xfId="26807" xr:uid="{00000000-0005-0000-0000-0000423D0000}"/>
    <cellStyle name="Normal 2 3 2 2 3 2 3 3 2 5" xfId="18661" xr:uid="{00000000-0005-0000-0000-0000433D0000}"/>
    <cellStyle name="Normal 2 3 2 2 3 2 3 3 3" xfId="3669" xr:uid="{00000000-0005-0000-0000-0000443D0000}"/>
    <cellStyle name="Normal 2 3 2 2 3 2 3 3 3 2" xfId="11815" xr:uid="{00000000-0005-0000-0000-0000453D0000}"/>
    <cellStyle name="Normal 2 3 2 2 3 2 3 3 3 2 2" xfId="28111" xr:uid="{00000000-0005-0000-0000-0000463D0000}"/>
    <cellStyle name="Normal 2 3 2 2 3 2 3 3 3 3" xfId="19965" xr:uid="{00000000-0005-0000-0000-0000473D0000}"/>
    <cellStyle name="Normal 2 3 2 2 3 2 3 3 4" xfId="6254" xr:uid="{00000000-0005-0000-0000-0000483D0000}"/>
    <cellStyle name="Normal 2 3 2 2 3 2 3 3 4 2" xfId="14400" xr:uid="{00000000-0005-0000-0000-0000493D0000}"/>
    <cellStyle name="Normal 2 3 2 2 3 2 3 3 4 2 2" xfId="30696" xr:uid="{00000000-0005-0000-0000-00004A3D0000}"/>
    <cellStyle name="Normal 2 3 2 2 3 2 3 3 4 3" xfId="22550" xr:uid="{00000000-0005-0000-0000-00004B3D0000}"/>
    <cellStyle name="Normal 2 3 2 2 3 2 3 3 5" xfId="9101" xr:uid="{00000000-0005-0000-0000-00004C3D0000}"/>
    <cellStyle name="Normal 2 3 2 2 3 2 3 3 5 2" xfId="25397" xr:uid="{00000000-0005-0000-0000-00004D3D0000}"/>
    <cellStyle name="Normal 2 3 2 2 3 2 3 3 6" xfId="17251" xr:uid="{00000000-0005-0000-0000-00004E3D0000}"/>
    <cellStyle name="Normal 2 3 2 2 3 2 3 4" xfId="1660" xr:uid="{00000000-0005-0000-0000-00004F3D0000}"/>
    <cellStyle name="Normal 2 3 2 2 3 2 3 4 2" xfId="4278" xr:uid="{00000000-0005-0000-0000-0000503D0000}"/>
    <cellStyle name="Normal 2 3 2 2 3 2 3 4 2 2" xfId="12424" xr:uid="{00000000-0005-0000-0000-0000513D0000}"/>
    <cellStyle name="Normal 2 3 2 2 3 2 3 4 2 2 2" xfId="28720" xr:uid="{00000000-0005-0000-0000-0000523D0000}"/>
    <cellStyle name="Normal 2 3 2 2 3 2 3 4 2 3" xfId="20574" xr:uid="{00000000-0005-0000-0000-0000533D0000}"/>
    <cellStyle name="Normal 2 3 2 2 3 2 3 4 3" xfId="6959" xr:uid="{00000000-0005-0000-0000-0000543D0000}"/>
    <cellStyle name="Normal 2 3 2 2 3 2 3 4 3 2" xfId="15105" xr:uid="{00000000-0005-0000-0000-0000553D0000}"/>
    <cellStyle name="Normal 2 3 2 2 3 2 3 4 3 2 2" xfId="31401" xr:uid="{00000000-0005-0000-0000-0000563D0000}"/>
    <cellStyle name="Normal 2 3 2 2 3 2 3 4 3 3" xfId="23255" xr:uid="{00000000-0005-0000-0000-0000573D0000}"/>
    <cellStyle name="Normal 2 3 2 2 3 2 3 4 4" xfId="9806" xr:uid="{00000000-0005-0000-0000-0000583D0000}"/>
    <cellStyle name="Normal 2 3 2 2 3 2 3 4 4 2" xfId="26102" xr:uid="{00000000-0005-0000-0000-0000593D0000}"/>
    <cellStyle name="Normal 2 3 2 2 3 2 3 4 5" xfId="17956" xr:uid="{00000000-0005-0000-0000-00005A3D0000}"/>
    <cellStyle name="Normal 2 3 2 2 3 2 3 5" xfId="3060" xr:uid="{00000000-0005-0000-0000-00005B3D0000}"/>
    <cellStyle name="Normal 2 3 2 2 3 2 3 5 2" xfId="11206" xr:uid="{00000000-0005-0000-0000-00005C3D0000}"/>
    <cellStyle name="Normal 2 3 2 2 3 2 3 5 2 2" xfId="27502" xr:uid="{00000000-0005-0000-0000-00005D3D0000}"/>
    <cellStyle name="Normal 2 3 2 2 3 2 3 5 3" xfId="19356" xr:uid="{00000000-0005-0000-0000-00005E3D0000}"/>
    <cellStyle name="Normal 2 3 2 2 3 2 3 6" xfId="5549" xr:uid="{00000000-0005-0000-0000-00005F3D0000}"/>
    <cellStyle name="Normal 2 3 2 2 3 2 3 6 2" xfId="13695" xr:uid="{00000000-0005-0000-0000-0000603D0000}"/>
    <cellStyle name="Normal 2 3 2 2 3 2 3 6 2 2" xfId="29991" xr:uid="{00000000-0005-0000-0000-0000613D0000}"/>
    <cellStyle name="Normal 2 3 2 2 3 2 3 6 3" xfId="21845" xr:uid="{00000000-0005-0000-0000-0000623D0000}"/>
    <cellStyle name="Normal 2 3 2 2 3 2 3 7" xfId="8396" xr:uid="{00000000-0005-0000-0000-0000633D0000}"/>
    <cellStyle name="Normal 2 3 2 2 3 2 3 7 2" xfId="24692" xr:uid="{00000000-0005-0000-0000-0000643D0000}"/>
    <cellStyle name="Normal 2 3 2 2 3 2 3 8" xfId="16546" xr:uid="{00000000-0005-0000-0000-0000653D0000}"/>
    <cellStyle name="Normal 2 3 2 2 3 2 4" xfId="337" xr:uid="{00000000-0005-0000-0000-0000663D0000}"/>
    <cellStyle name="Normal 2 3 2 2 3 2 4 2" xfId="681" xr:uid="{00000000-0005-0000-0000-0000673D0000}"/>
    <cellStyle name="Normal 2 3 2 2 3 2 4 2 2" xfId="1387" xr:uid="{00000000-0005-0000-0000-0000683D0000}"/>
    <cellStyle name="Normal 2 3 2 2 3 2 4 2 2 2" xfId="2797" xr:uid="{00000000-0005-0000-0000-0000693D0000}"/>
    <cellStyle name="Normal 2 3 2 2 3 2 4 2 2 2 2" xfId="5257" xr:uid="{00000000-0005-0000-0000-00006A3D0000}"/>
    <cellStyle name="Normal 2 3 2 2 3 2 4 2 2 2 2 2" xfId="13403" xr:uid="{00000000-0005-0000-0000-00006B3D0000}"/>
    <cellStyle name="Normal 2 3 2 2 3 2 4 2 2 2 2 2 2" xfId="29699" xr:uid="{00000000-0005-0000-0000-00006C3D0000}"/>
    <cellStyle name="Normal 2 3 2 2 3 2 4 2 2 2 2 3" xfId="21553" xr:uid="{00000000-0005-0000-0000-00006D3D0000}"/>
    <cellStyle name="Normal 2 3 2 2 3 2 4 2 2 2 3" xfId="8096" xr:uid="{00000000-0005-0000-0000-00006E3D0000}"/>
    <cellStyle name="Normal 2 3 2 2 3 2 4 2 2 2 3 2" xfId="16242" xr:uid="{00000000-0005-0000-0000-00006F3D0000}"/>
    <cellStyle name="Normal 2 3 2 2 3 2 4 2 2 2 3 2 2" xfId="32538" xr:uid="{00000000-0005-0000-0000-0000703D0000}"/>
    <cellStyle name="Normal 2 3 2 2 3 2 4 2 2 2 3 3" xfId="24392" xr:uid="{00000000-0005-0000-0000-0000713D0000}"/>
    <cellStyle name="Normal 2 3 2 2 3 2 4 2 2 2 4" xfId="10943" xr:uid="{00000000-0005-0000-0000-0000723D0000}"/>
    <cellStyle name="Normal 2 3 2 2 3 2 4 2 2 2 4 2" xfId="27239" xr:uid="{00000000-0005-0000-0000-0000733D0000}"/>
    <cellStyle name="Normal 2 3 2 2 3 2 4 2 2 2 5" xfId="19093" xr:uid="{00000000-0005-0000-0000-0000743D0000}"/>
    <cellStyle name="Normal 2 3 2 2 3 2 4 2 2 3" xfId="4039" xr:uid="{00000000-0005-0000-0000-0000753D0000}"/>
    <cellStyle name="Normal 2 3 2 2 3 2 4 2 2 3 2" xfId="12185" xr:uid="{00000000-0005-0000-0000-0000763D0000}"/>
    <cellStyle name="Normal 2 3 2 2 3 2 4 2 2 3 2 2" xfId="28481" xr:uid="{00000000-0005-0000-0000-0000773D0000}"/>
    <cellStyle name="Normal 2 3 2 2 3 2 4 2 2 3 3" xfId="20335" xr:uid="{00000000-0005-0000-0000-0000783D0000}"/>
    <cellStyle name="Normal 2 3 2 2 3 2 4 2 2 4" xfId="6686" xr:uid="{00000000-0005-0000-0000-0000793D0000}"/>
    <cellStyle name="Normal 2 3 2 2 3 2 4 2 2 4 2" xfId="14832" xr:uid="{00000000-0005-0000-0000-00007A3D0000}"/>
    <cellStyle name="Normal 2 3 2 2 3 2 4 2 2 4 2 2" xfId="31128" xr:uid="{00000000-0005-0000-0000-00007B3D0000}"/>
    <cellStyle name="Normal 2 3 2 2 3 2 4 2 2 4 3" xfId="22982" xr:uid="{00000000-0005-0000-0000-00007C3D0000}"/>
    <cellStyle name="Normal 2 3 2 2 3 2 4 2 2 5" xfId="9533" xr:uid="{00000000-0005-0000-0000-00007D3D0000}"/>
    <cellStyle name="Normal 2 3 2 2 3 2 4 2 2 5 2" xfId="25829" xr:uid="{00000000-0005-0000-0000-00007E3D0000}"/>
    <cellStyle name="Normal 2 3 2 2 3 2 4 2 2 6" xfId="17683" xr:uid="{00000000-0005-0000-0000-00007F3D0000}"/>
    <cellStyle name="Normal 2 3 2 2 3 2 4 2 3" xfId="2092" xr:uid="{00000000-0005-0000-0000-0000803D0000}"/>
    <cellStyle name="Normal 2 3 2 2 3 2 4 2 3 2" xfId="4648" xr:uid="{00000000-0005-0000-0000-0000813D0000}"/>
    <cellStyle name="Normal 2 3 2 2 3 2 4 2 3 2 2" xfId="12794" xr:uid="{00000000-0005-0000-0000-0000823D0000}"/>
    <cellStyle name="Normal 2 3 2 2 3 2 4 2 3 2 2 2" xfId="29090" xr:uid="{00000000-0005-0000-0000-0000833D0000}"/>
    <cellStyle name="Normal 2 3 2 2 3 2 4 2 3 2 3" xfId="20944" xr:uid="{00000000-0005-0000-0000-0000843D0000}"/>
    <cellStyle name="Normal 2 3 2 2 3 2 4 2 3 3" xfId="7391" xr:uid="{00000000-0005-0000-0000-0000853D0000}"/>
    <cellStyle name="Normal 2 3 2 2 3 2 4 2 3 3 2" xfId="15537" xr:uid="{00000000-0005-0000-0000-0000863D0000}"/>
    <cellStyle name="Normal 2 3 2 2 3 2 4 2 3 3 2 2" xfId="31833" xr:uid="{00000000-0005-0000-0000-0000873D0000}"/>
    <cellStyle name="Normal 2 3 2 2 3 2 4 2 3 3 3" xfId="23687" xr:uid="{00000000-0005-0000-0000-0000883D0000}"/>
    <cellStyle name="Normal 2 3 2 2 3 2 4 2 3 4" xfId="10238" xr:uid="{00000000-0005-0000-0000-0000893D0000}"/>
    <cellStyle name="Normal 2 3 2 2 3 2 4 2 3 4 2" xfId="26534" xr:uid="{00000000-0005-0000-0000-00008A3D0000}"/>
    <cellStyle name="Normal 2 3 2 2 3 2 4 2 3 5" xfId="18388" xr:uid="{00000000-0005-0000-0000-00008B3D0000}"/>
    <cellStyle name="Normal 2 3 2 2 3 2 4 2 4" xfId="3430" xr:uid="{00000000-0005-0000-0000-00008C3D0000}"/>
    <cellStyle name="Normal 2 3 2 2 3 2 4 2 4 2" xfId="11576" xr:uid="{00000000-0005-0000-0000-00008D3D0000}"/>
    <cellStyle name="Normal 2 3 2 2 3 2 4 2 4 2 2" xfId="27872" xr:uid="{00000000-0005-0000-0000-00008E3D0000}"/>
    <cellStyle name="Normal 2 3 2 2 3 2 4 2 4 3" xfId="19726" xr:uid="{00000000-0005-0000-0000-00008F3D0000}"/>
    <cellStyle name="Normal 2 3 2 2 3 2 4 2 5" xfId="5981" xr:uid="{00000000-0005-0000-0000-0000903D0000}"/>
    <cellStyle name="Normal 2 3 2 2 3 2 4 2 5 2" xfId="14127" xr:uid="{00000000-0005-0000-0000-0000913D0000}"/>
    <cellStyle name="Normal 2 3 2 2 3 2 4 2 5 2 2" xfId="30423" xr:uid="{00000000-0005-0000-0000-0000923D0000}"/>
    <cellStyle name="Normal 2 3 2 2 3 2 4 2 5 3" xfId="22277" xr:uid="{00000000-0005-0000-0000-0000933D0000}"/>
    <cellStyle name="Normal 2 3 2 2 3 2 4 2 6" xfId="8828" xr:uid="{00000000-0005-0000-0000-0000943D0000}"/>
    <cellStyle name="Normal 2 3 2 2 3 2 4 2 6 2" xfId="25124" xr:uid="{00000000-0005-0000-0000-0000953D0000}"/>
    <cellStyle name="Normal 2 3 2 2 3 2 4 2 7" xfId="16978" xr:uid="{00000000-0005-0000-0000-0000963D0000}"/>
    <cellStyle name="Normal 2 3 2 2 3 2 4 3" xfId="1043" xr:uid="{00000000-0005-0000-0000-0000973D0000}"/>
    <cellStyle name="Normal 2 3 2 2 3 2 4 3 2" xfId="2453" xr:uid="{00000000-0005-0000-0000-0000983D0000}"/>
    <cellStyle name="Normal 2 3 2 2 3 2 4 3 2 2" xfId="4961" xr:uid="{00000000-0005-0000-0000-0000993D0000}"/>
    <cellStyle name="Normal 2 3 2 2 3 2 4 3 2 2 2" xfId="13107" xr:uid="{00000000-0005-0000-0000-00009A3D0000}"/>
    <cellStyle name="Normal 2 3 2 2 3 2 4 3 2 2 2 2" xfId="29403" xr:uid="{00000000-0005-0000-0000-00009B3D0000}"/>
    <cellStyle name="Normal 2 3 2 2 3 2 4 3 2 2 3" xfId="21257" xr:uid="{00000000-0005-0000-0000-00009C3D0000}"/>
    <cellStyle name="Normal 2 3 2 2 3 2 4 3 2 3" xfId="7752" xr:uid="{00000000-0005-0000-0000-00009D3D0000}"/>
    <cellStyle name="Normal 2 3 2 2 3 2 4 3 2 3 2" xfId="15898" xr:uid="{00000000-0005-0000-0000-00009E3D0000}"/>
    <cellStyle name="Normal 2 3 2 2 3 2 4 3 2 3 2 2" xfId="32194" xr:uid="{00000000-0005-0000-0000-00009F3D0000}"/>
    <cellStyle name="Normal 2 3 2 2 3 2 4 3 2 3 3" xfId="24048" xr:uid="{00000000-0005-0000-0000-0000A03D0000}"/>
    <cellStyle name="Normal 2 3 2 2 3 2 4 3 2 4" xfId="10599" xr:uid="{00000000-0005-0000-0000-0000A13D0000}"/>
    <cellStyle name="Normal 2 3 2 2 3 2 4 3 2 4 2" xfId="26895" xr:uid="{00000000-0005-0000-0000-0000A23D0000}"/>
    <cellStyle name="Normal 2 3 2 2 3 2 4 3 2 5" xfId="18749" xr:uid="{00000000-0005-0000-0000-0000A33D0000}"/>
    <cellStyle name="Normal 2 3 2 2 3 2 4 3 3" xfId="3743" xr:uid="{00000000-0005-0000-0000-0000A43D0000}"/>
    <cellStyle name="Normal 2 3 2 2 3 2 4 3 3 2" xfId="11889" xr:uid="{00000000-0005-0000-0000-0000A53D0000}"/>
    <cellStyle name="Normal 2 3 2 2 3 2 4 3 3 2 2" xfId="28185" xr:uid="{00000000-0005-0000-0000-0000A63D0000}"/>
    <cellStyle name="Normal 2 3 2 2 3 2 4 3 3 3" xfId="20039" xr:uid="{00000000-0005-0000-0000-0000A73D0000}"/>
    <cellStyle name="Normal 2 3 2 2 3 2 4 3 4" xfId="6342" xr:uid="{00000000-0005-0000-0000-0000A83D0000}"/>
    <cellStyle name="Normal 2 3 2 2 3 2 4 3 4 2" xfId="14488" xr:uid="{00000000-0005-0000-0000-0000A93D0000}"/>
    <cellStyle name="Normal 2 3 2 2 3 2 4 3 4 2 2" xfId="30784" xr:uid="{00000000-0005-0000-0000-0000AA3D0000}"/>
    <cellStyle name="Normal 2 3 2 2 3 2 4 3 4 3" xfId="22638" xr:uid="{00000000-0005-0000-0000-0000AB3D0000}"/>
    <cellStyle name="Normal 2 3 2 2 3 2 4 3 5" xfId="9189" xr:uid="{00000000-0005-0000-0000-0000AC3D0000}"/>
    <cellStyle name="Normal 2 3 2 2 3 2 4 3 5 2" xfId="25485" xr:uid="{00000000-0005-0000-0000-0000AD3D0000}"/>
    <cellStyle name="Normal 2 3 2 2 3 2 4 3 6" xfId="17339" xr:uid="{00000000-0005-0000-0000-0000AE3D0000}"/>
    <cellStyle name="Normal 2 3 2 2 3 2 4 4" xfId="1748" xr:uid="{00000000-0005-0000-0000-0000AF3D0000}"/>
    <cellStyle name="Normal 2 3 2 2 3 2 4 4 2" xfId="4352" xr:uid="{00000000-0005-0000-0000-0000B03D0000}"/>
    <cellStyle name="Normal 2 3 2 2 3 2 4 4 2 2" xfId="12498" xr:uid="{00000000-0005-0000-0000-0000B13D0000}"/>
    <cellStyle name="Normal 2 3 2 2 3 2 4 4 2 2 2" xfId="28794" xr:uid="{00000000-0005-0000-0000-0000B23D0000}"/>
    <cellStyle name="Normal 2 3 2 2 3 2 4 4 2 3" xfId="20648" xr:uid="{00000000-0005-0000-0000-0000B33D0000}"/>
    <cellStyle name="Normal 2 3 2 2 3 2 4 4 3" xfId="7047" xr:uid="{00000000-0005-0000-0000-0000B43D0000}"/>
    <cellStyle name="Normal 2 3 2 2 3 2 4 4 3 2" xfId="15193" xr:uid="{00000000-0005-0000-0000-0000B53D0000}"/>
    <cellStyle name="Normal 2 3 2 2 3 2 4 4 3 2 2" xfId="31489" xr:uid="{00000000-0005-0000-0000-0000B63D0000}"/>
    <cellStyle name="Normal 2 3 2 2 3 2 4 4 3 3" xfId="23343" xr:uid="{00000000-0005-0000-0000-0000B73D0000}"/>
    <cellStyle name="Normal 2 3 2 2 3 2 4 4 4" xfId="9894" xr:uid="{00000000-0005-0000-0000-0000B83D0000}"/>
    <cellStyle name="Normal 2 3 2 2 3 2 4 4 4 2" xfId="26190" xr:uid="{00000000-0005-0000-0000-0000B93D0000}"/>
    <cellStyle name="Normal 2 3 2 2 3 2 4 4 5" xfId="18044" xr:uid="{00000000-0005-0000-0000-0000BA3D0000}"/>
    <cellStyle name="Normal 2 3 2 2 3 2 4 5" xfId="3134" xr:uid="{00000000-0005-0000-0000-0000BB3D0000}"/>
    <cellStyle name="Normal 2 3 2 2 3 2 4 5 2" xfId="11280" xr:uid="{00000000-0005-0000-0000-0000BC3D0000}"/>
    <cellStyle name="Normal 2 3 2 2 3 2 4 5 2 2" xfId="27576" xr:uid="{00000000-0005-0000-0000-0000BD3D0000}"/>
    <cellStyle name="Normal 2 3 2 2 3 2 4 5 3" xfId="19430" xr:uid="{00000000-0005-0000-0000-0000BE3D0000}"/>
    <cellStyle name="Normal 2 3 2 2 3 2 4 6" xfId="5637" xr:uid="{00000000-0005-0000-0000-0000BF3D0000}"/>
    <cellStyle name="Normal 2 3 2 2 3 2 4 6 2" xfId="13783" xr:uid="{00000000-0005-0000-0000-0000C03D0000}"/>
    <cellStyle name="Normal 2 3 2 2 3 2 4 6 2 2" xfId="30079" xr:uid="{00000000-0005-0000-0000-0000C13D0000}"/>
    <cellStyle name="Normal 2 3 2 2 3 2 4 6 3" xfId="21933" xr:uid="{00000000-0005-0000-0000-0000C23D0000}"/>
    <cellStyle name="Normal 2 3 2 2 3 2 4 7" xfId="8484" xr:uid="{00000000-0005-0000-0000-0000C33D0000}"/>
    <cellStyle name="Normal 2 3 2 2 3 2 4 7 2" xfId="24780" xr:uid="{00000000-0005-0000-0000-0000C43D0000}"/>
    <cellStyle name="Normal 2 3 2 2 3 2 4 8" xfId="16634" xr:uid="{00000000-0005-0000-0000-0000C53D0000}"/>
    <cellStyle name="Normal 2 3 2 2 3 2 5" xfId="427" xr:uid="{00000000-0005-0000-0000-0000C63D0000}"/>
    <cellStyle name="Normal 2 3 2 2 3 2 5 2" xfId="1133" xr:uid="{00000000-0005-0000-0000-0000C73D0000}"/>
    <cellStyle name="Normal 2 3 2 2 3 2 5 2 2" xfId="2543" xr:uid="{00000000-0005-0000-0000-0000C83D0000}"/>
    <cellStyle name="Normal 2 3 2 2 3 2 5 2 2 2" xfId="5035" xr:uid="{00000000-0005-0000-0000-0000C93D0000}"/>
    <cellStyle name="Normal 2 3 2 2 3 2 5 2 2 2 2" xfId="13181" xr:uid="{00000000-0005-0000-0000-0000CA3D0000}"/>
    <cellStyle name="Normal 2 3 2 2 3 2 5 2 2 2 2 2" xfId="29477" xr:uid="{00000000-0005-0000-0000-0000CB3D0000}"/>
    <cellStyle name="Normal 2 3 2 2 3 2 5 2 2 2 3" xfId="21331" xr:uid="{00000000-0005-0000-0000-0000CC3D0000}"/>
    <cellStyle name="Normal 2 3 2 2 3 2 5 2 2 3" xfId="7842" xr:uid="{00000000-0005-0000-0000-0000CD3D0000}"/>
    <cellStyle name="Normal 2 3 2 2 3 2 5 2 2 3 2" xfId="15988" xr:uid="{00000000-0005-0000-0000-0000CE3D0000}"/>
    <cellStyle name="Normal 2 3 2 2 3 2 5 2 2 3 2 2" xfId="32284" xr:uid="{00000000-0005-0000-0000-0000CF3D0000}"/>
    <cellStyle name="Normal 2 3 2 2 3 2 5 2 2 3 3" xfId="24138" xr:uid="{00000000-0005-0000-0000-0000D03D0000}"/>
    <cellStyle name="Normal 2 3 2 2 3 2 5 2 2 4" xfId="10689" xr:uid="{00000000-0005-0000-0000-0000D13D0000}"/>
    <cellStyle name="Normal 2 3 2 2 3 2 5 2 2 4 2" xfId="26985" xr:uid="{00000000-0005-0000-0000-0000D23D0000}"/>
    <cellStyle name="Normal 2 3 2 2 3 2 5 2 2 5" xfId="18839" xr:uid="{00000000-0005-0000-0000-0000D33D0000}"/>
    <cellStyle name="Normal 2 3 2 2 3 2 5 2 3" xfId="3817" xr:uid="{00000000-0005-0000-0000-0000D43D0000}"/>
    <cellStyle name="Normal 2 3 2 2 3 2 5 2 3 2" xfId="11963" xr:uid="{00000000-0005-0000-0000-0000D53D0000}"/>
    <cellStyle name="Normal 2 3 2 2 3 2 5 2 3 2 2" xfId="28259" xr:uid="{00000000-0005-0000-0000-0000D63D0000}"/>
    <cellStyle name="Normal 2 3 2 2 3 2 5 2 3 3" xfId="20113" xr:uid="{00000000-0005-0000-0000-0000D73D0000}"/>
    <cellStyle name="Normal 2 3 2 2 3 2 5 2 4" xfId="6432" xr:uid="{00000000-0005-0000-0000-0000D83D0000}"/>
    <cellStyle name="Normal 2 3 2 2 3 2 5 2 4 2" xfId="14578" xr:uid="{00000000-0005-0000-0000-0000D93D0000}"/>
    <cellStyle name="Normal 2 3 2 2 3 2 5 2 4 2 2" xfId="30874" xr:uid="{00000000-0005-0000-0000-0000DA3D0000}"/>
    <cellStyle name="Normal 2 3 2 2 3 2 5 2 4 3" xfId="22728" xr:uid="{00000000-0005-0000-0000-0000DB3D0000}"/>
    <cellStyle name="Normal 2 3 2 2 3 2 5 2 5" xfId="9279" xr:uid="{00000000-0005-0000-0000-0000DC3D0000}"/>
    <cellStyle name="Normal 2 3 2 2 3 2 5 2 5 2" xfId="25575" xr:uid="{00000000-0005-0000-0000-0000DD3D0000}"/>
    <cellStyle name="Normal 2 3 2 2 3 2 5 2 6" xfId="17429" xr:uid="{00000000-0005-0000-0000-0000DE3D0000}"/>
    <cellStyle name="Normal 2 3 2 2 3 2 5 3" xfId="1838" xr:uid="{00000000-0005-0000-0000-0000DF3D0000}"/>
    <cellStyle name="Normal 2 3 2 2 3 2 5 3 2" xfId="4426" xr:uid="{00000000-0005-0000-0000-0000E03D0000}"/>
    <cellStyle name="Normal 2 3 2 2 3 2 5 3 2 2" xfId="12572" xr:uid="{00000000-0005-0000-0000-0000E13D0000}"/>
    <cellStyle name="Normal 2 3 2 2 3 2 5 3 2 2 2" xfId="28868" xr:uid="{00000000-0005-0000-0000-0000E23D0000}"/>
    <cellStyle name="Normal 2 3 2 2 3 2 5 3 2 3" xfId="20722" xr:uid="{00000000-0005-0000-0000-0000E33D0000}"/>
    <cellStyle name="Normal 2 3 2 2 3 2 5 3 3" xfId="7137" xr:uid="{00000000-0005-0000-0000-0000E43D0000}"/>
    <cellStyle name="Normal 2 3 2 2 3 2 5 3 3 2" xfId="15283" xr:uid="{00000000-0005-0000-0000-0000E53D0000}"/>
    <cellStyle name="Normal 2 3 2 2 3 2 5 3 3 2 2" xfId="31579" xr:uid="{00000000-0005-0000-0000-0000E63D0000}"/>
    <cellStyle name="Normal 2 3 2 2 3 2 5 3 3 3" xfId="23433" xr:uid="{00000000-0005-0000-0000-0000E73D0000}"/>
    <cellStyle name="Normal 2 3 2 2 3 2 5 3 4" xfId="9984" xr:uid="{00000000-0005-0000-0000-0000E83D0000}"/>
    <cellStyle name="Normal 2 3 2 2 3 2 5 3 4 2" xfId="26280" xr:uid="{00000000-0005-0000-0000-0000E93D0000}"/>
    <cellStyle name="Normal 2 3 2 2 3 2 5 3 5" xfId="18134" xr:uid="{00000000-0005-0000-0000-0000EA3D0000}"/>
    <cellStyle name="Normal 2 3 2 2 3 2 5 4" xfId="3208" xr:uid="{00000000-0005-0000-0000-0000EB3D0000}"/>
    <cellStyle name="Normal 2 3 2 2 3 2 5 4 2" xfId="11354" xr:uid="{00000000-0005-0000-0000-0000EC3D0000}"/>
    <cellStyle name="Normal 2 3 2 2 3 2 5 4 2 2" xfId="27650" xr:uid="{00000000-0005-0000-0000-0000ED3D0000}"/>
    <cellStyle name="Normal 2 3 2 2 3 2 5 4 3" xfId="19504" xr:uid="{00000000-0005-0000-0000-0000EE3D0000}"/>
    <cellStyle name="Normal 2 3 2 2 3 2 5 5" xfId="5727" xr:uid="{00000000-0005-0000-0000-0000EF3D0000}"/>
    <cellStyle name="Normal 2 3 2 2 3 2 5 5 2" xfId="13873" xr:uid="{00000000-0005-0000-0000-0000F03D0000}"/>
    <cellStyle name="Normal 2 3 2 2 3 2 5 5 2 2" xfId="30169" xr:uid="{00000000-0005-0000-0000-0000F13D0000}"/>
    <cellStyle name="Normal 2 3 2 2 3 2 5 5 3" xfId="22023" xr:uid="{00000000-0005-0000-0000-0000F23D0000}"/>
    <cellStyle name="Normal 2 3 2 2 3 2 5 6" xfId="8574" xr:uid="{00000000-0005-0000-0000-0000F33D0000}"/>
    <cellStyle name="Normal 2 3 2 2 3 2 5 6 2" xfId="24870" xr:uid="{00000000-0005-0000-0000-0000F43D0000}"/>
    <cellStyle name="Normal 2 3 2 2 3 2 5 7" xfId="16724" xr:uid="{00000000-0005-0000-0000-0000F53D0000}"/>
    <cellStyle name="Normal 2 3 2 2 3 2 6" xfId="789" xr:uid="{00000000-0005-0000-0000-0000F63D0000}"/>
    <cellStyle name="Normal 2 3 2 2 3 2 6 2" xfId="2199" xr:uid="{00000000-0005-0000-0000-0000F73D0000}"/>
    <cellStyle name="Normal 2 3 2 2 3 2 6 2 2" xfId="4739" xr:uid="{00000000-0005-0000-0000-0000F83D0000}"/>
    <cellStyle name="Normal 2 3 2 2 3 2 6 2 2 2" xfId="12885" xr:uid="{00000000-0005-0000-0000-0000F93D0000}"/>
    <cellStyle name="Normal 2 3 2 2 3 2 6 2 2 2 2" xfId="29181" xr:uid="{00000000-0005-0000-0000-0000FA3D0000}"/>
    <cellStyle name="Normal 2 3 2 2 3 2 6 2 2 3" xfId="21035" xr:uid="{00000000-0005-0000-0000-0000FB3D0000}"/>
    <cellStyle name="Normal 2 3 2 2 3 2 6 2 3" xfId="7498" xr:uid="{00000000-0005-0000-0000-0000FC3D0000}"/>
    <cellStyle name="Normal 2 3 2 2 3 2 6 2 3 2" xfId="15644" xr:uid="{00000000-0005-0000-0000-0000FD3D0000}"/>
    <cellStyle name="Normal 2 3 2 2 3 2 6 2 3 2 2" xfId="31940" xr:uid="{00000000-0005-0000-0000-0000FE3D0000}"/>
    <cellStyle name="Normal 2 3 2 2 3 2 6 2 3 3" xfId="23794" xr:uid="{00000000-0005-0000-0000-0000FF3D0000}"/>
    <cellStyle name="Normal 2 3 2 2 3 2 6 2 4" xfId="10345" xr:uid="{00000000-0005-0000-0000-0000003E0000}"/>
    <cellStyle name="Normal 2 3 2 2 3 2 6 2 4 2" xfId="26641" xr:uid="{00000000-0005-0000-0000-0000013E0000}"/>
    <cellStyle name="Normal 2 3 2 2 3 2 6 2 5" xfId="18495" xr:uid="{00000000-0005-0000-0000-0000023E0000}"/>
    <cellStyle name="Normal 2 3 2 2 3 2 6 3" xfId="3521" xr:uid="{00000000-0005-0000-0000-0000033E0000}"/>
    <cellStyle name="Normal 2 3 2 2 3 2 6 3 2" xfId="11667" xr:uid="{00000000-0005-0000-0000-0000043E0000}"/>
    <cellStyle name="Normal 2 3 2 2 3 2 6 3 2 2" xfId="27963" xr:uid="{00000000-0005-0000-0000-0000053E0000}"/>
    <cellStyle name="Normal 2 3 2 2 3 2 6 3 3" xfId="19817" xr:uid="{00000000-0005-0000-0000-0000063E0000}"/>
    <cellStyle name="Normal 2 3 2 2 3 2 6 4" xfId="6088" xr:uid="{00000000-0005-0000-0000-0000073E0000}"/>
    <cellStyle name="Normal 2 3 2 2 3 2 6 4 2" xfId="14234" xr:uid="{00000000-0005-0000-0000-0000083E0000}"/>
    <cellStyle name="Normal 2 3 2 2 3 2 6 4 2 2" xfId="30530" xr:uid="{00000000-0005-0000-0000-0000093E0000}"/>
    <cellStyle name="Normal 2 3 2 2 3 2 6 4 3" xfId="22384" xr:uid="{00000000-0005-0000-0000-00000A3E0000}"/>
    <cellStyle name="Normal 2 3 2 2 3 2 6 5" xfId="8935" xr:uid="{00000000-0005-0000-0000-00000B3E0000}"/>
    <cellStyle name="Normal 2 3 2 2 3 2 6 5 2" xfId="25231" xr:uid="{00000000-0005-0000-0000-00000C3E0000}"/>
    <cellStyle name="Normal 2 3 2 2 3 2 6 6" xfId="17085" xr:uid="{00000000-0005-0000-0000-00000D3E0000}"/>
    <cellStyle name="Normal 2 3 2 2 3 2 7" xfId="1494" xr:uid="{00000000-0005-0000-0000-00000E3E0000}"/>
    <cellStyle name="Normal 2 3 2 2 3 2 7 2" xfId="4130" xr:uid="{00000000-0005-0000-0000-00000F3E0000}"/>
    <cellStyle name="Normal 2 3 2 2 3 2 7 2 2" xfId="12276" xr:uid="{00000000-0005-0000-0000-0000103E0000}"/>
    <cellStyle name="Normal 2 3 2 2 3 2 7 2 2 2" xfId="28572" xr:uid="{00000000-0005-0000-0000-0000113E0000}"/>
    <cellStyle name="Normal 2 3 2 2 3 2 7 2 3" xfId="20426" xr:uid="{00000000-0005-0000-0000-0000123E0000}"/>
    <cellStyle name="Normal 2 3 2 2 3 2 7 3" xfId="6793" xr:uid="{00000000-0005-0000-0000-0000133E0000}"/>
    <cellStyle name="Normal 2 3 2 2 3 2 7 3 2" xfId="14939" xr:uid="{00000000-0005-0000-0000-0000143E0000}"/>
    <cellStyle name="Normal 2 3 2 2 3 2 7 3 2 2" xfId="31235" xr:uid="{00000000-0005-0000-0000-0000153E0000}"/>
    <cellStyle name="Normal 2 3 2 2 3 2 7 3 3" xfId="23089" xr:uid="{00000000-0005-0000-0000-0000163E0000}"/>
    <cellStyle name="Normal 2 3 2 2 3 2 7 4" xfId="9640" xr:uid="{00000000-0005-0000-0000-0000173E0000}"/>
    <cellStyle name="Normal 2 3 2 2 3 2 7 4 2" xfId="25936" xr:uid="{00000000-0005-0000-0000-0000183E0000}"/>
    <cellStyle name="Normal 2 3 2 2 3 2 7 5" xfId="17790" xr:uid="{00000000-0005-0000-0000-0000193E0000}"/>
    <cellStyle name="Normal 2 3 2 2 3 2 8" xfId="2912" xr:uid="{00000000-0005-0000-0000-00001A3E0000}"/>
    <cellStyle name="Normal 2 3 2 2 3 2 8 2" xfId="11058" xr:uid="{00000000-0005-0000-0000-00001B3E0000}"/>
    <cellStyle name="Normal 2 3 2 2 3 2 8 2 2" xfId="27354" xr:uid="{00000000-0005-0000-0000-00001C3E0000}"/>
    <cellStyle name="Normal 2 3 2 2 3 2 8 3" xfId="19208" xr:uid="{00000000-0005-0000-0000-00001D3E0000}"/>
    <cellStyle name="Normal 2 3 2 2 3 2 9" xfId="5383" xr:uid="{00000000-0005-0000-0000-00001E3E0000}"/>
    <cellStyle name="Normal 2 3 2 2 3 2 9 2" xfId="13529" xr:uid="{00000000-0005-0000-0000-00001F3E0000}"/>
    <cellStyle name="Normal 2 3 2 2 3 2 9 2 2" xfId="29825" xr:uid="{00000000-0005-0000-0000-0000203E0000}"/>
    <cellStyle name="Normal 2 3 2 2 3 2 9 3" xfId="21679" xr:uid="{00000000-0005-0000-0000-0000213E0000}"/>
    <cellStyle name="Normal 2 3 2 2 3 3" xfId="129" xr:uid="{00000000-0005-0000-0000-0000223E0000}"/>
    <cellStyle name="Normal 2 3 2 2 3 3 2" xfId="473" xr:uid="{00000000-0005-0000-0000-0000233E0000}"/>
    <cellStyle name="Normal 2 3 2 2 3 3 2 2" xfId="1179" xr:uid="{00000000-0005-0000-0000-0000243E0000}"/>
    <cellStyle name="Normal 2 3 2 2 3 3 2 2 2" xfId="2589" xr:uid="{00000000-0005-0000-0000-0000253E0000}"/>
    <cellStyle name="Normal 2 3 2 2 3 3 2 2 2 2" xfId="5073" xr:uid="{00000000-0005-0000-0000-0000263E0000}"/>
    <cellStyle name="Normal 2 3 2 2 3 3 2 2 2 2 2" xfId="13219" xr:uid="{00000000-0005-0000-0000-0000273E0000}"/>
    <cellStyle name="Normal 2 3 2 2 3 3 2 2 2 2 2 2" xfId="29515" xr:uid="{00000000-0005-0000-0000-0000283E0000}"/>
    <cellStyle name="Normal 2 3 2 2 3 3 2 2 2 2 3" xfId="21369" xr:uid="{00000000-0005-0000-0000-0000293E0000}"/>
    <cellStyle name="Normal 2 3 2 2 3 3 2 2 2 3" xfId="7888" xr:uid="{00000000-0005-0000-0000-00002A3E0000}"/>
    <cellStyle name="Normal 2 3 2 2 3 3 2 2 2 3 2" xfId="16034" xr:uid="{00000000-0005-0000-0000-00002B3E0000}"/>
    <cellStyle name="Normal 2 3 2 2 3 3 2 2 2 3 2 2" xfId="32330" xr:uid="{00000000-0005-0000-0000-00002C3E0000}"/>
    <cellStyle name="Normal 2 3 2 2 3 3 2 2 2 3 3" xfId="24184" xr:uid="{00000000-0005-0000-0000-00002D3E0000}"/>
    <cellStyle name="Normal 2 3 2 2 3 3 2 2 2 4" xfId="10735" xr:uid="{00000000-0005-0000-0000-00002E3E0000}"/>
    <cellStyle name="Normal 2 3 2 2 3 3 2 2 2 4 2" xfId="27031" xr:uid="{00000000-0005-0000-0000-00002F3E0000}"/>
    <cellStyle name="Normal 2 3 2 2 3 3 2 2 2 5" xfId="18885" xr:uid="{00000000-0005-0000-0000-0000303E0000}"/>
    <cellStyle name="Normal 2 3 2 2 3 3 2 2 3" xfId="3855" xr:uid="{00000000-0005-0000-0000-0000313E0000}"/>
    <cellStyle name="Normal 2 3 2 2 3 3 2 2 3 2" xfId="12001" xr:uid="{00000000-0005-0000-0000-0000323E0000}"/>
    <cellStyle name="Normal 2 3 2 2 3 3 2 2 3 2 2" xfId="28297" xr:uid="{00000000-0005-0000-0000-0000333E0000}"/>
    <cellStyle name="Normal 2 3 2 2 3 3 2 2 3 3" xfId="20151" xr:uid="{00000000-0005-0000-0000-0000343E0000}"/>
    <cellStyle name="Normal 2 3 2 2 3 3 2 2 4" xfId="6478" xr:uid="{00000000-0005-0000-0000-0000353E0000}"/>
    <cellStyle name="Normal 2 3 2 2 3 3 2 2 4 2" xfId="14624" xr:uid="{00000000-0005-0000-0000-0000363E0000}"/>
    <cellStyle name="Normal 2 3 2 2 3 3 2 2 4 2 2" xfId="30920" xr:uid="{00000000-0005-0000-0000-0000373E0000}"/>
    <cellStyle name="Normal 2 3 2 2 3 3 2 2 4 3" xfId="22774" xr:uid="{00000000-0005-0000-0000-0000383E0000}"/>
    <cellStyle name="Normal 2 3 2 2 3 3 2 2 5" xfId="9325" xr:uid="{00000000-0005-0000-0000-0000393E0000}"/>
    <cellStyle name="Normal 2 3 2 2 3 3 2 2 5 2" xfId="25621" xr:uid="{00000000-0005-0000-0000-00003A3E0000}"/>
    <cellStyle name="Normal 2 3 2 2 3 3 2 2 6" xfId="17475" xr:uid="{00000000-0005-0000-0000-00003B3E0000}"/>
    <cellStyle name="Normal 2 3 2 2 3 3 2 3" xfId="1884" xr:uid="{00000000-0005-0000-0000-00003C3E0000}"/>
    <cellStyle name="Normal 2 3 2 2 3 3 2 3 2" xfId="4464" xr:uid="{00000000-0005-0000-0000-00003D3E0000}"/>
    <cellStyle name="Normal 2 3 2 2 3 3 2 3 2 2" xfId="12610" xr:uid="{00000000-0005-0000-0000-00003E3E0000}"/>
    <cellStyle name="Normal 2 3 2 2 3 3 2 3 2 2 2" xfId="28906" xr:uid="{00000000-0005-0000-0000-00003F3E0000}"/>
    <cellStyle name="Normal 2 3 2 2 3 3 2 3 2 3" xfId="20760" xr:uid="{00000000-0005-0000-0000-0000403E0000}"/>
    <cellStyle name="Normal 2 3 2 2 3 3 2 3 3" xfId="7183" xr:uid="{00000000-0005-0000-0000-0000413E0000}"/>
    <cellStyle name="Normal 2 3 2 2 3 3 2 3 3 2" xfId="15329" xr:uid="{00000000-0005-0000-0000-0000423E0000}"/>
    <cellStyle name="Normal 2 3 2 2 3 3 2 3 3 2 2" xfId="31625" xr:uid="{00000000-0005-0000-0000-0000433E0000}"/>
    <cellStyle name="Normal 2 3 2 2 3 3 2 3 3 3" xfId="23479" xr:uid="{00000000-0005-0000-0000-0000443E0000}"/>
    <cellStyle name="Normal 2 3 2 2 3 3 2 3 4" xfId="10030" xr:uid="{00000000-0005-0000-0000-0000453E0000}"/>
    <cellStyle name="Normal 2 3 2 2 3 3 2 3 4 2" xfId="26326" xr:uid="{00000000-0005-0000-0000-0000463E0000}"/>
    <cellStyle name="Normal 2 3 2 2 3 3 2 3 5" xfId="18180" xr:uid="{00000000-0005-0000-0000-0000473E0000}"/>
    <cellStyle name="Normal 2 3 2 2 3 3 2 4" xfId="3246" xr:uid="{00000000-0005-0000-0000-0000483E0000}"/>
    <cellStyle name="Normal 2 3 2 2 3 3 2 4 2" xfId="11392" xr:uid="{00000000-0005-0000-0000-0000493E0000}"/>
    <cellStyle name="Normal 2 3 2 2 3 3 2 4 2 2" xfId="27688" xr:uid="{00000000-0005-0000-0000-00004A3E0000}"/>
    <cellStyle name="Normal 2 3 2 2 3 3 2 4 3" xfId="19542" xr:uid="{00000000-0005-0000-0000-00004B3E0000}"/>
    <cellStyle name="Normal 2 3 2 2 3 3 2 5" xfId="5773" xr:uid="{00000000-0005-0000-0000-00004C3E0000}"/>
    <cellStyle name="Normal 2 3 2 2 3 3 2 5 2" xfId="13919" xr:uid="{00000000-0005-0000-0000-00004D3E0000}"/>
    <cellStyle name="Normal 2 3 2 2 3 3 2 5 2 2" xfId="30215" xr:uid="{00000000-0005-0000-0000-00004E3E0000}"/>
    <cellStyle name="Normal 2 3 2 2 3 3 2 5 3" xfId="22069" xr:uid="{00000000-0005-0000-0000-00004F3E0000}"/>
    <cellStyle name="Normal 2 3 2 2 3 3 2 6" xfId="8620" xr:uid="{00000000-0005-0000-0000-0000503E0000}"/>
    <cellStyle name="Normal 2 3 2 2 3 3 2 6 2" xfId="24916" xr:uid="{00000000-0005-0000-0000-0000513E0000}"/>
    <cellStyle name="Normal 2 3 2 2 3 3 2 7" xfId="16770" xr:uid="{00000000-0005-0000-0000-0000523E0000}"/>
    <cellStyle name="Normal 2 3 2 2 3 3 3" xfId="835" xr:uid="{00000000-0005-0000-0000-0000533E0000}"/>
    <cellStyle name="Normal 2 3 2 2 3 3 3 2" xfId="2245" xr:uid="{00000000-0005-0000-0000-0000543E0000}"/>
    <cellStyle name="Normal 2 3 2 2 3 3 3 2 2" xfId="4777" xr:uid="{00000000-0005-0000-0000-0000553E0000}"/>
    <cellStyle name="Normal 2 3 2 2 3 3 3 2 2 2" xfId="12923" xr:uid="{00000000-0005-0000-0000-0000563E0000}"/>
    <cellStyle name="Normal 2 3 2 2 3 3 3 2 2 2 2" xfId="29219" xr:uid="{00000000-0005-0000-0000-0000573E0000}"/>
    <cellStyle name="Normal 2 3 2 2 3 3 3 2 2 3" xfId="21073" xr:uid="{00000000-0005-0000-0000-0000583E0000}"/>
    <cellStyle name="Normal 2 3 2 2 3 3 3 2 3" xfId="7544" xr:uid="{00000000-0005-0000-0000-0000593E0000}"/>
    <cellStyle name="Normal 2 3 2 2 3 3 3 2 3 2" xfId="15690" xr:uid="{00000000-0005-0000-0000-00005A3E0000}"/>
    <cellStyle name="Normal 2 3 2 2 3 3 3 2 3 2 2" xfId="31986" xr:uid="{00000000-0005-0000-0000-00005B3E0000}"/>
    <cellStyle name="Normal 2 3 2 2 3 3 3 2 3 3" xfId="23840" xr:uid="{00000000-0005-0000-0000-00005C3E0000}"/>
    <cellStyle name="Normal 2 3 2 2 3 3 3 2 4" xfId="10391" xr:uid="{00000000-0005-0000-0000-00005D3E0000}"/>
    <cellStyle name="Normal 2 3 2 2 3 3 3 2 4 2" xfId="26687" xr:uid="{00000000-0005-0000-0000-00005E3E0000}"/>
    <cellStyle name="Normal 2 3 2 2 3 3 3 2 5" xfId="18541" xr:uid="{00000000-0005-0000-0000-00005F3E0000}"/>
    <cellStyle name="Normal 2 3 2 2 3 3 3 3" xfId="3559" xr:uid="{00000000-0005-0000-0000-0000603E0000}"/>
    <cellStyle name="Normal 2 3 2 2 3 3 3 3 2" xfId="11705" xr:uid="{00000000-0005-0000-0000-0000613E0000}"/>
    <cellStyle name="Normal 2 3 2 2 3 3 3 3 2 2" xfId="28001" xr:uid="{00000000-0005-0000-0000-0000623E0000}"/>
    <cellStyle name="Normal 2 3 2 2 3 3 3 3 3" xfId="19855" xr:uid="{00000000-0005-0000-0000-0000633E0000}"/>
    <cellStyle name="Normal 2 3 2 2 3 3 3 4" xfId="6134" xr:uid="{00000000-0005-0000-0000-0000643E0000}"/>
    <cellStyle name="Normal 2 3 2 2 3 3 3 4 2" xfId="14280" xr:uid="{00000000-0005-0000-0000-0000653E0000}"/>
    <cellStyle name="Normal 2 3 2 2 3 3 3 4 2 2" xfId="30576" xr:uid="{00000000-0005-0000-0000-0000663E0000}"/>
    <cellStyle name="Normal 2 3 2 2 3 3 3 4 3" xfId="22430" xr:uid="{00000000-0005-0000-0000-0000673E0000}"/>
    <cellStyle name="Normal 2 3 2 2 3 3 3 5" xfId="8981" xr:uid="{00000000-0005-0000-0000-0000683E0000}"/>
    <cellStyle name="Normal 2 3 2 2 3 3 3 5 2" xfId="25277" xr:uid="{00000000-0005-0000-0000-0000693E0000}"/>
    <cellStyle name="Normal 2 3 2 2 3 3 3 6" xfId="17131" xr:uid="{00000000-0005-0000-0000-00006A3E0000}"/>
    <cellStyle name="Normal 2 3 2 2 3 3 4" xfId="1540" xr:uid="{00000000-0005-0000-0000-00006B3E0000}"/>
    <cellStyle name="Normal 2 3 2 2 3 3 4 2" xfId="4168" xr:uid="{00000000-0005-0000-0000-00006C3E0000}"/>
    <cellStyle name="Normal 2 3 2 2 3 3 4 2 2" xfId="12314" xr:uid="{00000000-0005-0000-0000-00006D3E0000}"/>
    <cellStyle name="Normal 2 3 2 2 3 3 4 2 2 2" xfId="28610" xr:uid="{00000000-0005-0000-0000-00006E3E0000}"/>
    <cellStyle name="Normal 2 3 2 2 3 3 4 2 3" xfId="20464" xr:uid="{00000000-0005-0000-0000-00006F3E0000}"/>
    <cellStyle name="Normal 2 3 2 2 3 3 4 3" xfId="6839" xr:uid="{00000000-0005-0000-0000-0000703E0000}"/>
    <cellStyle name="Normal 2 3 2 2 3 3 4 3 2" xfId="14985" xr:uid="{00000000-0005-0000-0000-0000713E0000}"/>
    <cellStyle name="Normal 2 3 2 2 3 3 4 3 2 2" xfId="31281" xr:uid="{00000000-0005-0000-0000-0000723E0000}"/>
    <cellStyle name="Normal 2 3 2 2 3 3 4 3 3" xfId="23135" xr:uid="{00000000-0005-0000-0000-0000733E0000}"/>
    <cellStyle name="Normal 2 3 2 2 3 3 4 4" xfId="9686" xr:uid="{00000000-0005-0000-0000-0000743E0000}"/>
    <cellStyle name="Normal 2 3 2 2 3 3 4 4 2" xfId="25982" xr:uid="{00000000-0005-0000-0000-0000753E0000}"/>
    <cellStyle name="Normal 2 3 2 2 3 3 4 5" xfId="17836" xr:uid="{00000000-0005-0000-0000-0000763E0000}"/>
    <cellStyle name="Normal 2 3 2 2 3 3 5" xfId="2950" xr:uid="{00000000-0005-0000-0000-0000773E0000}"/>
    <cellStyle name="Normal 2 3 2 2 3 3 5 2" xfId="11096" xr:uid="{00000000-0005-0000-0000-0000783E0000}"/>
    <cellStyle name="Normal 2 3 2 2 3 3 5 2 2" xfId="27392" xr:uid="{00000000-0005-0000-0000-0000793E0000}"/>
    <cellStyle name="Normal 2 3 2 2 3 3 5 3" xfId="19246" xr:uid="{00000000-0005-0000-0000-00007A3E0000}"/>
    <cellStyle name="Normal 2 3 2 2 3 3 6" xfId="5429" xr:uid="{00000000-0005-0000-0000-00007B3E0000}"/>
    <cellStyle name="Normal 2 3 2 2 3 3 6 2" xfId="13575" xr:uid="{00000000-0005-0000-0000-00007C3E0000}"/>
    <cellStyle name="Normal 2 3 2 2 3 3 6 2 2" xfId="29871" xr:uid="{00000000-0005-0000-0000-00007D3E0000}"/>
    <cellStyle name="Normal 2 3 2 2 3 3 6 3" xfId="21725" xr:uid="{00000000-0005-0000-0000-00007E3E0000}"/>
    <cellStyle name="Normal 2 3 2 2 3 3 7" xfId="8276" xr:uid="{00000000-0005-0000-0000-00007F3E0000}"/>
    <cellStyle name="Normal 2 3 2 2 3 3 7 2" xfId="24572" xr:uid="{00000000-0005-0000-0000-0000803E0000}"/>
    <cellStyle name="Normal 2 3 2 2 3 3 8" xfId="16426" xr:uid="{00000000-0005-0000-0000-0000813E0000}"/>
    <cellStyle name="Normal 2 3 2 2 3 4" xfId="213" xr:uid="{00000000-0005-0000-0000-0000823E0000}"/>
    <cellStyle name="Normal 2 3 2 2 3 4 2" xfId="557" xr:uid="{00000000-0005-0000-0000-0000833E0000}"/>
    <cellStyle name="Normal 2 3 2 2 3 4 2 2" xfId="1263" xr:uid="{00000000-0005-0000-0000-0000843E0000}"/>
    <cellStyle name="Normal 2 3 2 2 3 4 2 2 2" xfId="2673" xr:uid="{00000000-0005-0000-0000-0000853E0000}"/>
    <cellStyle name="Normal 2 3 2 2 3 4 2 2 2 2" xfId="5147" xr:uid="{00000000-0005-0000-0000-0000863E0000}"/>
    <cellStyle name="Normal 2 3 2 2 3 4 2 2 2 2 2" xfId="13293" xr:uid="{00000000-0005-0000-0000-0000873E0000}"/>
    <cellStyle name="Normal 2 3 2 2 3 4 2 2 2 2 2 2" xfId="29589" xr:uid="{00000000-0005-0000-0000-0000883E0000}"/>
    <cellStyle name="Normal 2 3 2 2 3 4 2 2 2 2 3" xfId="21443" xr:uid="{00000000-0005-0000-0000-0000893E0000}"/>
    <cellStyle name="Normal 2 3 2 2 3 4 2 2 2 3" xfId="7972" xr:uid="{00000000-0005-0000-0000-00008A3E0000}"/>
    <cellStyle name="Normal 2 3 2 2 3 4 2 2 2 3 2" xfId="16118" xr:uid="{00000000-0005-0000-0000-00008B3E0000}"/>
    <cellStyle name="Normal 2 3 2 2 3 4 2 2 2 3 2 2" xfId="32414" xr:uid="{00000000-0005-0000-0000-00008C3E0000}"/>
    <cellStyle name="Normal 2 3 2 2 3 4 2 2 2 3 3" xfId="24268" xr:uid="{00000000-0005-0000-0000-00008D3E0000}"/>
    <cellStyle name="Normal 2 3 2 2 3 4 2 2 2 4" xfId="10819" xr:uid="{00000000-0005-0000-0000-00008E3E0000}"/>
    <cellStyle name="Normal 2 3 2 2 3 4 2 2 2 4 2" xfId="27115" xr:uid="{00000000-0005-0000-0000-00008F3E0000}"/>
    <cellStyle name="Normal 2 3 2 2 3 4 2 2 2 5" xfId="18969" xr:uid="{00000000-0005-0000-0000-0000903E0000}"/>
    <cellStyle name="Normal 2 3 2 2 3 4 2 2 3" xfId="3929" xr:uid="{00000000-0005-0000-0000-0000913E0000}"/>
    <cellStyle name="Normal 2 3 2 2 3 4 2 2 3 2" xfId="12075" xr:uid="{00000000-0005-0000-0000-0000923E0000}"/>
    <cellStyle name="Normal 2 3 2 2 3 4 2 2 3 2 2" xfId="28371" xr:uid="{00000000-0005-0000-0000-0000933E0000}"/>
    <cellStyle name="Normal 2 3 2 2 3 4 2 2 3 3" xfId="20225" xr:uid="{00000000-0005-0000-0000-0000943E0000}"/>
    <cellStyle name="Normal 2 3 2 2 3 4 2 2 4" xfId="6562" xr:uid="{00000000-0005-0000-0000-0000953E0000}"/>
    <cellStyle name="Normal 2 3 2 2 3 4 2 2 4 2" xfId="14708" xr:uid="{00000000-0005-0000-0000-0000963E0000}"/>
    <cellStyle name="Normal 2 3 2 2 3 4 2 2 4 2 2" xfId="31004" xr:uid="{00000000-0005-0000-0000-0000973E0000}"/>
    <cellStyle name="Normal 2 3 2 2 3 4 2 2 4 3" xfId="22858" xr:uid="{00000000-0005-0000-0000-0000983E0000}"/>
    <cellStyle name="Normal 2 3 2 2 3 4 2 2 5" xfId="9409" xr:uid="{00000000-0005-0000-0000-0000993E0000}"/>
    <cellStyle name="Normal 2 3 2 2 3 4 2 2 5 2" xfId="25705" xr:uid="{00000000-0005-0000-0000-00009A3E0000}"/>
    <cellStyle name="Normal 2 3 2 2 3 4 2 2 6" xfId="17559" xr:uid="{00000000-0005-0000-0000-00009B3E0000}"/>
    <cellStyle name="Normal 2 3 2 2 3 4 2 3" xfId="1968" xr:uid="{00000000-0005-0000-0000-00009C3E0000}"/>
    <cellStyle name="Normal 2 3 2 2 3 4 2 3 2" xfId="4538" xr:uid="{00000000-0005-0000-0000-00009D3E0000}"/>
    <cellStyle name="Normal 2 3 2 2 3 4 2 3 2 2" xfId="12684" xr:uid="{00000000-0005-0000-0000-00009E3E0000}"/>
    <cellStyle name="Normal 2 3 2 2 3 4 2 3 2 2 2" xfId="28980" xr:uid="{00000000-0005-0000-0000-00009F3E0000}"/>
    <cellStyle name="Normal 2 3 2 2 3 4 2 3 2 3" xfId="20834" xr:uid="{00000000-0005-0000-0000-0000A03E0000}"/>
    <cellStyle name="Normal 2 3 2 2 3 4 2 3 3" xfId="7267" xr:uid="{00000000-0005-0000-0000-0000A13E0000}"/>
    <cellStyle name="Normal 2 3 2 2 3 4 2 3 3 2" xfId="15413" xr:uid="{00000000-0005-0000-0000-0000A23E0000}"/>
    <cellStyle name="Normal 2 3 2 2 3 4 2 3 3 2 2" xfId="31709" xr:uid="{00000000-0005-0000-0000-0000A33E0000}"/>
    <cellStyle name="Normal 2 3 2 2 3 4 2 3 3 3" xfId="23563" xr:uid="{00000000-0005-0000-0000-0000A43E0000}"/>
    <cellStyle name="Normal 2 3 2 2 3 4 2 3 4" xfId="10114" xr:uid="{00000000-0005-0000-0000-0000A53E0000}"/>
    <cellStyle name="Normal 2 3 2 2 3 4 2 3 4 2" xfId="26410" xr:uid="{00000000-0005-0000-0000-0000A63E0000}"/>
    <cellStyle name="Normal 2 3 2 2 3 4 2 3 5" xfId="18264" xr:uid="{00000000-0005-0000-0000-0000A73E0000}"/>
    <cellStyle name="Normal 2 3 2 2 3 4 2 4" xfId="3320" xr:uid="{00000000-0005-0000-0000-0000A83E0000}"/>
    <cellStyle name="Normal 2 3 2 2 3 4 2 4 2" xfId="11466" xr:uid="{00000000-0005-0000-0000-0000A93E0000}"/>
    <cellStyle name="Normal 2 3 2 2 3 4 2 4 2 2" xfId="27762" xr:uid="{00000000-0005-0000-0000-0000AA3E0000}"/>
    <cellStyle name="Normal 2 3 2 2 3 4 2 4 3" xfId="19616" xr:uid="{00000000-0005-0000-0000-0000AB3E0000}"/>
    <cellStyle name="Normal 2 3 2 2 3 4 2 5" xfId="5857" xr:uid="{00000000-0005-0000-0000-0000AC3E0000}"/>
    <cellStyle name="Normal 2 3 2 2 3 4 2 5 2" xfId="14003" xr:uid="{00000000-0005-0000-0000-0000AD3E0000}"/>
    <cellStyle name="Normal 2 3 2 2 3 4 2 5 2 2" xfId="30299" xr:uid="{00000000-0005-0000-0000-0000AE3E0000}"/>
    <cellStyle name="Normal 2 3 2 2 3 4 2 5 3" xfId="22153" xr:uid="{00000000-0005-0000-0000-0000AF3E0000}"/>
    <cellStyle name="Normal 2 3 2 2 3 4 2 6" xfId="8704" xr:uid="{00000000-0005-0000-0000-0000B03E0000}"/>
    <cellStyle name="Normal 2 3 2 2 3 4 2 6 2" xfId="25000" xr:uid="{00000000-0005-0000-0000-0000B13E0000}"/>
    <cellStyle name="Normal 2 3 2 2 3 4 2 7" xfId="16854" xr:uid="{00000000-0005-0000-0000-0000B23E0000}"/>
    <cellStyle name="Normal 2 3 2 2 3 4 3" xfId="919" xr:uid="{00000000-0005-0000-0000-0000B33E0000}"/>
    <cellStyle name="Normal 2 3 2 2 3 4 3 2" xfId="2329" xr:uid="{00000000-0005-0000-0000-0000B43E0000}"/>
    <cellStyle name="Normal 2 3 2 2 3 4 3 2 2" xfId="4851" xr:uid="{00000000-0005-0000-0000-0000B53E0000}"/>
    <cellStyle name="Normal 2 3 2 2 3 4 3 2 2 2" xfId="12997" xr:uid="{00000000-0005-0000-0000-0000B63E0000}"/>
    <cellStyle name="Normal 2 3 2 2 3 4 3 2 2 2 2" xfId="29293" xr:uid="{00000000-0005-0000-0000-0000B73E0000}"/>
    <cellStyle name="Normal 2 3 2 2 3 4 3 2 2 3" xfId="21147" xr:uid="{00000000-0005-0000-0000-0000B83E0000}"/>
    <cellStyle name="Normal 2 3 2 2 3 4 3 2 3" xfId="7628" xr:uid="{00000000-0005-0000-0000-0000B93E0000}"/>
    <cellStyle name="Normal 2 3 2 2 3 4 3 2 3 2" xfId="15774" xr:uid="{00000000-0005-0000-0000-0000BA3E0000}"/>
    <cellStyle name="Normal 2 3 2 2 3 4 3 2 3 2 2" xfId="32070" xr:uid="{00000000-0005-0000-0000-0000BB3E0000}"/>
    <cellStyle name="Normal 2 3 2 2 3 4 3 2 3 3" xfId="23924" xr:uid="{00000000-0005-0000-0000-0000BC3E0000}"/>
    <cellStyle name="Normal 2 3 2 2 3 4 3 2 4" xfId="10475" xr:uid="{00000000-0005-0000-0000-0000BD3E0000}"/>
    <cellStyle name="Normal 2 3 2 2 3 4 3 2 4 2" xfId="26771" xr:uid="{00000000-0005-0000-0000-0000BE3E0000}"/>
    <cellStyle name="Normal 2 3 2 2 3 4 3 2 5" xfId="18625" xr:uid="{00000000-0005-0000-0000-0000BF3E0000}"/>
    <cellStyle name="Normal 2 3 2 2 3 4 3 3" xfId="3633" xr:uid="{00000000-0005-0000-0000-0000C03E0000}"/>
    <cellStyle name="Normal 2 3 2 2 3 4 3 3 2" xfId="11779" xr:uid="{00000000-0005-0000-0000-0000C13E0000}"/>
    <cellStyle name="Normal 2 3 2 2 3 4 3 3 2 2" xfId="28075" xr:uid="{00000000-0005-0000-0000-0000C23E0000}"/>
    <cellStyle name="Normal 2 3 2 2 3 4 3 3 3" xfId="19929" xr:uid="{00000000-0005-0000-0000-0000C33E0000}"/>
    <cellStyle name="Normal 2 3 2 2 3 4 3 4" xfId="6218" xr:uid="{00000000-0005-0000-0000-0000C43E0000}"/>
    <cellStyle name="Normal 2 3 2 2 3 4 3 4 2" xfId="14364" xr:uid="{00000000-0005-0000-0000-0000C53E0000}"/>
    <cellStyle name="Normal 2 3 2 2 3 4 3 4 2 2" xfId="30660" xr:uid="{00000000-0005-0000-0000-0000C63E0000}"/>
    <cellStyle name="Normal 2 3 2 2 3 4 3 4 3" xfId="22514" xr:uid="{00000000-0005-0000-0000-0000C73E0000}"/>
    <cellStyle name="Normal 2 3 2 2 3 4 3 5" xfId="9065" xr:uid="{00000000-0005-0000-0000-0000C83E0000}"/>
    <cellStyle name="Normal 2 3 2 2 3 4 3 5 2" xfId="25361" xr:uid="{00000000-0005-0000-0000-0000C93E0000}"/>
    <cellStyle name="Normal 2 3 2 2 3 4 3 6" xfId="17215" xr:uid="{00000000-0005-0000-0000-0000CA3E0000}"/>
    <cellStyle name="Normal 2 3 2 2 3 4 4" xfId="1624" xr:uid="{00000000-0005-0000-0000-0000CB3E0000}"/>
    <cellStyle name="Normal 2 3 2 2 3 4 4 2" xfId="4242" xr:uid="{00000000-0005-0000-0000-0000CC3E0000}"/>
    <cellStyle name="Normal 2 3 2 2 3 4 4 2 2" xfId="12388" xr:uid="{00000000-0005-0000-0000-0000CD3E0000}"/>
    <cellStyle name="Normal 2 3 2 2 3 4 4 2 2 2" xfId="28684" xr:uid="{00000000-0005-0000-0000-0000CE3E0000}"/>
    <cellStyle name="Normal 2 3 2 2 3 4 4 2 3" xfId="20538" xr:uid="{00000000-0005-0000-0000-0000CF3E0000}"/>
    <cellStyle name="Normal 2 3 2 2 3 4 4 3" xfId="6923" xr:uid="{00000000-0005-0000-0000-0000D03E0000}"/>
    <cellStyle name="Normal 2 3 2 2 3 4 4 3 2" xfId="15069" xr:uid="{00000000-0005-0000-0000-0000D13E0000}"/>
    <cellStyle name="Normal 2 3 2 2 3 4 4 3 2 2" xfId="31365" xr:uid="{00000000-0005-0000-0000-0000D23E0000}"/>
    <cellStyle name="Normal 2 3 2 2 3 4 4 3 3" xfId="23219" xr:uid="{00000000-0005-0000-0000-0000D33E0000}"/>
    <cellStyle name="Normal 2 3 2 2 3 4 4 4" xfId="9770" xr:uid="{00000000-0005-0000-0000-0000D43E0000}"/>
    <cellStyle name="Normal 2 3 2 2 3 4 4 4 2" xfId="26066" xr:uid="{00000000-0005-0000-0000-0000D53E0000}"/>
    <cellStyle name="Normal 2 3 2 2 3 4 4 5" xfId="17920" xr:uid="{00000000-0005-0000-0000-0000D63E0000}"/>
    <cellStyle name="Normal 2 3 2 2 3 4 5" xfId="3024" xr:uid="{00000000-0005-0000-0000-0000D73E0000}"/>
    <cellStyle name="Normal 2 3 2 2 3 4 5 2" xfId="11170" xr:uid="{00000000-0005-0000-0000-0000D83E0000}"/>
    <cellStyle name="Normal 2 3 2 2 3 4 5 2 2" xfId="27466" xr:uid="{00000000-0005-0000-0000-0000D93E0000}"/>
    <cellStyle name="Normal 2 3 2 2 3 4 5 3" xfId="19320" xr:uid="{00000000-0005-0000-0000-0000DA3E0000}"/>
    <cellStyle name="Normal 2 3 2 2 3 4 6" xfId="5513" xr:uid="{00000000-0005-0000-0000-0000DB3E0000}"/>
    <cellStyle name="Normal 2 3 2 2 3 4 6 2" xfId="13659" xr:uid="{00000000-0005-0000-0000-0000DC3E0000}"/>
    <cellStyle name="Normal 2 3 2 2 3 4 6 2 2" xfId="29955" xr:uid="{00000000-0005-0000-0000-0000DD3E0000}"/>
    <cellStyle name="Normal 2 3 2 2 3 4 6 3" xfId="21809" xr:uid="{00000000-0005-0000-0000-0000DE3E0000}"/>
    <cellStyle name="Normal 2 3 2 2 3 4 7" xfId="8360" xr:uid="{00000000-0005-0000-0000-0000DF3E0000}"/>
    <cellStyle name="Normal 2 3 2 2 3 4 7 2" xfId="24656" xr:uid="{00000000-0005-0000-0000-0000E03E0000}"/>
    <cellStyle name="Normal 2 3 2 2 3 4 8" xfId="16510" xr:uid="{00000000-0005-0000-0000-0000E13E0000}"/>
    <cellStyle name="Normal 2 3 2 2 3 5" xfId="293" xr:uid="{00000000-0005-0000-0000-0000E23E0000}"/>
    <cellStyle name="Normal 2 3 2 2 3 5 2" xfId="637" xr:uid="{00000000-0005-0000-0000-0000E33E0000}"/>
    <cellStyle name="Normal 2 3 2 2 3 5 2 2" xfId="1343" xr:uid="{00000000-0005-0000-0000-0000E43E0000}"/>
    <cellStyle name="Normal 2 3 2 2 3 5 2 2 2" xfId="2753" xr:uid="{00000000-0005-0000-0000-0000E53E0000}"/>
    <cellStyle name="Normal 2 3 2 2 3 5 2 2 2 2" xfId="5221" xr:uid="{00000000-0005-0000-0000-0000E63E0000}"/>
    <cellStyle name="Normal 2 3 2 2 3 5 2 2 2 2 2" xfId="13367" xr:uid="{00000000-0005-0000-0000-0000E73E0000}"/>
    <cellStyle name="Normal 2 3 2 2 3 5 2 2 2 2 2 2" xfId="29663" xr:uid="{00000000-0005-0000-0000-0000E83E0000}"/>
    <cellStyle name="Normal 2 3 2 2 3 5 2 2 2 2 3" xfId="21517" xr:uid="{00000000-0005-0000-0000-0000E93E0000}"/>
    <cellStyle name="Normal 2 3 2 2 3 5 2 2 2 3" xfId="8052" xr:uid="{00000000-0005-0000-0000-0000EA3E0000}"/>
    <cellStyle name="Normal 2 3 2 2 3 5 2 2 2 3 2" xfId="16198" xr:uid="{00000000-0005-0000-0000-0000EB3E0000}"/>
    <cellStyle name="Normal 2 3 2 2 3 5 2 2 2 3 2 2" xfId="32494" xr:uid="{00000000-0005-0000-0000-0000EC3E0000}"/>
    <cellStyle name="Normal 2 3 2 2 3 5 2 2 2 3 3" xfId="24348" xr:uid="{00000000-0005-0000-0000-0000ED3E0000}"/>
    <cellStyle name="Normal 2 3 2 2 3 5 2 2 2 4" xfId="10899" xr:uid="{00000000-0005-0000-0000-0000EE3E0000}"/>
    <cellStyle name="Normal 2 3 2 2 3 5 2 2 2 4 2" xfId="27195" xr:uid="{00000000-0005-0000-0000-0000EF3E0000}"/>
    <cellStyle name="Normal 2 3 2 2 3 5 2 2 2 5" xfId="19049" xr:uid="{00000000-0005-0000-0000-0000F03E0000}"/>
    <cellStyle name="Normal 2 3 2 2 3 5 2 2 3" xfId="4003" xr:uid="{00000000-0005-0000-0000-0000F13E0000}"/>
    <cellStyle name="Normal 2 3 2 2 3 5 2 2 3 2" xfId="12149" xr:uid="{00000000-0005-0000-0000-0000F23E0000}"/>
    <cellStyle name="Normal 2 3 2 2 3 5 2 2 3 2 2" xfId="28445" xr:uid="{00000000-0005-0000-0000-0000F33E0000}"/>
    <cellStyle name="Normal 2 3 2 2 3 5 2 2 3 3" xfId="20299" xr:uid="{00000000-0005-0000-0000-0000F43E0000}"/>
    <cellStyle name="Normal 2 3 2 2 3 5 2 2 4" xfId="6642" xr:uid="{00000000-0005-0000-0000-0000F53E0000}"/>
    <cellStyle name="Normal 2 3 2 2 3 5 2 2 4 2" xfId="14788" xr:uid="{00000000-0005-0000-0000-0000F63E0000}"/>
    <cellStyle name="Normal 2 3 2 2 3 5 2 2 4 2 2" xfId="31084" xr:uid="{00000000-0005-0000-0000-0000F73E0000}"/>
    <cellStyle name="Normal 2 3 2 2 3 5 2 2 4 3" xfId="22938" xr:uid="{00000000-0005-0000-0000-0000F83E0000}"/>
    <cellStyle name="Normal 2 3 2 2 3 5 2 2 5" xfId="9489" xr:uid="{00000000-0005-0000-0000-0000F93E0000}"/>
    <cellStyle name="Normal 2 3 2 2 3 5 2 2 5 2" xfId="25785" xr:uid="{00000000-0005-0000-0000-0000FA3E0000}"/>
    <cellStyle name="Normal 2 3 2 2 3 5 2 2 6" xfId="17639" xr:uid="{00000000-0005-0000-0000-0000FB3E0000}"/>
    <cellStyle name="Normal 2 3 2 2 3 5 2 3" xfId="2048" xr:uid="{00000000-0005-0000-0000-0000FC3E0000}"/>
    <cellStyle name="Normal 2 3 2 2 3 5 2 3 2" xfId="4612" xr:uid="{00000000-0005-0000-0000-0000FD3E0000}"/>
    <cellStyle name="Normal 2 3 2 2 3 5 2 3 2 2" xfId="12758" xr:uid="{00000000-0005-0000-0000-0000FE3E0000}"/>
    <cellStyle name="Normal 2 3 2 2 3 5 2 3 2 2 2" xfId="29054" xr:uid="{00000000-0005-0000-0000-0000FF3E0000}"/>
    <cellStyle name="Normal 2 3 2 2 3 5 2 3 2 3" xfId="20908" xr:uid="{00000000-0005-0000-0000-0000003F0000}"/>
    <cellStyle name="Normal 2 3 2 2 3 5 2 3 3" xfId="7347" xr:uid="{00000000-0005-0000-0000-0000013F0000}"/>
    <cellStyle name="Normal 2 3 2 2 3 5 2 3 3 2" xfId="15493" xr:uid="{00000000-0005-0000-0000-0000023F0000}"/>
    <cellStyle name="Normal 2 3 2 2 3 5 2 3 3 2 2" xfId="31789" xr:uid="{00000000-0005-0000-0000-0000033F0000}"/>
    <cellStyle name="Normal 2 3 2 2 3 5 2 3 3 3" xfId="23643" xr:uid="{00000000-0005-0000-0000-0000043F0000}"/>
    <cellStyle name="Normal 2 3 2 2 3 5 2 3 4" xfId="10194" xr:uid="{00000000-0005-0000-0000-0000053F0000}"/>
    <cellStyle name="Normal 2 3 2 2 3 5 2 3 4 2" xfId="26490" xr:uid="{00000000-0005-0000-0000-0000063F0000}"/>
    <cellStyle name="Normal 2 3 2 2 3 5 2 3 5" xfId="18344" xr:uid="{00000000-0005-0000-0000-0000073F0000}"/>
    <cellStyle name="Normal 2 3 2 2 3 5 2 4" xfId="3394" xr:uid="{00000000-0005-0000-0000-0000083F0000}"/>
    <cellStyle name="Normal 2 3 2 2 3 5 2 4 2" xfId="11540" xr:uid="{00000000-0005-0000-0000-0000093F0000}"/>
    <cellStyle name="Normal 2 3 2 2 3 5 2 4 2 2" xfId="27836" xr:uid="{00000000-0005-0000-0000-00000A3F0000}"/>
    <cellStyle name="Normal 2 3 2 2 3 5 2 4 3" xfId="19690" xr:uid="{00000000-0005-0000-0000-00000B3F0000}"/>
    <cellStyle name="Normal 2 3 2 2 3 5 2 5" xfId="5937" xr:uid="{00000000-0005-0000-0000-00000C3F0000}"/>
    <cellStyle name="Normal 2 3 2 2 3 5 2 5 2" xfId="14083" xr:uid="{00000000-0005-0000-0000-00000D3F0000}"/>
    <cellStyle name="Normal 2 3 2 2 3 5 2 5 2 2" xfId="30379" xr:uid="{00000000-0005-0000-0000-00000E3F0000}"/>
    <cellStyle name="Normal 2 3 2 2 3 5 2 5 3" xfId="22233" xr:uid="{00000000-0005-0000-0000-00000F3F0000}"/>
    <cellStyle name="Normal 2 3 2 2 3 5 2 6" xfId="8784" xr:uid="{00000000-0005-0000-0000-0000103F0000}"/>
    <cellStyle name="Normal 2 3 2 2 3 5 2 6 2" xfId="25080" xr:uid="{00000000-0005-0000-0000-0000113F0000}"/>
    <cellStyle name="Normal 2 3 2 2 3 5 2 7" xfId="16934" xr:uid="{00000000-0005-0000-0000-0000123F0000}"/>
    <cellStyle name="Normal 2 3 2 2 3 5 3" xfId="999" xr:uid="{00000000-0005-0000-0000-0000133F0000}"/>
    <cellStyle name="Normal 2 3 2 2 3 5 3 2" xfId="2409" xr:uid="{00000000-0005-0000-0000-0000143F0000}"/>
    <cellStyle name="Normal 2 3 2 2 3 5 3 2 2" xfId="4925" xr:uid="{00000000-0005-0000-0000-0000153F0000}"/>
    <cellStyle name="Normal 2 3 2 2 3 5 3 2 2 2" xfId="13071" xr:uid="{00000000-0005-0000-0000-0000163F0000}"/>
    <cellStyle name="Normal 2 3 2 2 3 5 3 2 2 2 2" xfId="29367" xr:uid="{00000000-0005-0000-0000-0000173F0000}"/>
    <cellStyle name="Normal 2 3 2 2 3 5 3 2 2 3" xfId="21221" xr:uid="{00000000-0005-0000-0000-0000183F0000}"/>
    <cellStyle name="Normal 2 3 2 2 3 5 3 2 3" xfId="7708" xr:uid="{00000000-0005-0000-0000-0000193F0000}"/>
    <cellStyle name="Normal 2 3 2 2 3 5 3 2 3 2" xfId="15854" xr:uid="{00000000-0005-0000-0000-00001A3F0000}"/>
    <cellStyle name="Normal 2 3 2 2 3 5 3 2 3 2 2" xfId="32150" xr:uid="{00000000-0005-0000-0000-00001B3F0000}"/>
    <cellStyle name="Normal 2 3 2 2 3 5 3 2 3 3" xfId="24004" xr:uid="{00000000-0005-0000-0000-00001C3F0000}"/>
    <cellStyle name="Normal 2 3 2 2 3 5 3 2 4" xfId="10555" xr:uid="{00000000-0005-0000-0000-00001D3F0000}"/>
    <cellStyle name="Normal 2 3 2 2 3 5 3 2 4 2" xfId="26851" xr:uid="{00000000-0005-0000-0000-00001E3F0000}"/>
    <cellStyle name="Normal 2 3 2 2 3 5 3 2 5" xfId="18705" xr:uid="{00000000-0005-0000-0000-00001F3F0000}"/>
    <cellStyle name="Normal 2 3 2 2 3 5 3 3" xfId="3707" xr:uid="{00000000-0005-0000-0000-0000203F0000}"/>
    <cellStyle name="Normal 2 3 2 2 3 5 3 3 2" xfId="11853" xr:uid="{00000000-0005-0000-0000-0000213F0000}"/>
    <cellStyle name="Normal 2 3 2 2 3 5 3 3 2 2" xfId="28149" xr:uid="{00000000-0005-0000-0000-0000223F0000}"/>
    <cellStyle name="Normal 2 3 2 2 3 5 3 3 3" xfId="20003" xr:uid="{00000000-0005-0000-0000-0000233F0000}"/>
    <cellStyle name="Normal 2 3 2 2 3 5 3 4" xfId="6298" xr:uid="{00000000-0005-0000-0000-0000243F0000}"/>
    <cellStyle name="Normal 2 3 2 2 3 5 3 4 2" xfId="14444" xr:uid="{00000000-0005-0000-0000-0000253F0000}"/>
    <cellStyle name="Normal 2 3 2 2 3 5 3 4 2 2" xfId="30740" xr:uid="{00000000-0005-0000-0000-0000263F0000}"/>
    <cellStyle name="Normal 2 3 2 2 3 5 3 4 3" xfId="22594" xr:uid="{00000000-0005-0000-0000-0000273F0000}"/>
    <cellStyle name="Normal 2 3 2 2 3 5 3 5" xfId="9145" xr:uid="{00000000-0005-0000-0000-0000283F0000}"/>
    <cellStyle name="Normal 2 3 2 2 3 5 3 5 2" xfId="25441" xr:uid="{00000000-0005-0000-0000-0000293F0000}"/>
    <cellStyle name="Normal 2 3 2 2 3 5 3 6" xfId="17295" xr:uid="{00000000-0005-0000-0000-00002A3F0000}"/>
    <cellStyle name="Normal 2 3 2 2 3 5 4" xfId="1704" xr:uid="{00000000-0005-0000-0000-00002B3F0000}"/>
    <cellStyle name="Normal 2 3 2 2 3 5 4 2" xfId="4316" xr:uid="{00000000-0005-0000-0000-00002C3F0000}"/>
    <cellStyle name="Normal 2 3 2 2 3 5 4 2 2" xfId="12462" xr:uid="{00000000-0005-0000-0000-00002D3F0000}"/>
    <cellStyle name="Normal 2 3 2 2 3 5 4 2 2 2" xfId="28758" xr:uid="{00000000-0005-0000-0000-00002E3F0000}"/>
    <cellStyle name="Normal 2 3 2 2 3 5 4 2 3" xfId="20612" xr:uid="{00000000-0005-0000-0000-00002F3F0000}"/>
    <cellStyle name="Normal 2 3 2 2 3 5 4 3" xfId="7003" xr:uid="{00000000-0005-0000-0000-0000303F0000}"/>
    <cellStyle name="Normal 2 3 2 2 3 5 4 3 2" xfId="15149" xr:uid="{00000000-0005-0000-0000-0000313F0000}"/>
    <cellStyle name="Normal 2 3 2 2 3 5 4 3 2 2" xfId="31445" xr:uid="{00000000-0005-0000-0000-0000323F0000}"/>
    <cellStyle name="Normal 2 3 2 2 3 5 4 3 3" xfId="23299" xr:uid="{00000000-0005-0000-0000-0000333F0000}"/>
    <cellStyle name="Normal 2 3 2 2 3 5 4 4" xfId="9850" xr:uid="{00000000-0005-0000-0000-0000343F0000}"/>
    <cellStyle name="Normal 2 3 2 2 3 5 4 4 2" xfId="26146" xr:uid="{00000000-0005-0000-0000-0000353F0000}"/>
    <cellStyle name="Normal 2 3 2 2 3 5 4 5" xfId="18000" xr:uid="{00000000-0005-0000-0000-0000363F0000}"/>
    <cellStyle name="Normal 2 3 2 2 3 5 5" xfId="3098" xr:uid="{00000000-0005-0000-0000-0000373F0000}"/>
    <cellStyle name="Normal 2 3 2 2 3 5 5 2" xfId="11244" xr:uid="{00000000-0005-0000-0000-0000383F0000}"/>
    <cellStyle name="Normal 2 3 2 2 3 5 5 2 2" xfId="27540" xr:uid="{00000000-0005-0000-0000-0000393F0000}"/>
    <cellStyle name="Normal 2 3 2 2 3 5 5 3" xfId="19394" xr:uid="{00000000-0005-0000-0000-00003A3F0000}"/>
    <cellStyle name="Normal 2 3 2 2 3 5 6" xfId="5593" xr:uid="{00000000-0005-0000-0000-00003B3F0000}"/>
    <cellStyle name="Normal 2 3 2 2 3 5 6 2" xfId="13739" xr:uid="{00000000-0005-0000-0000-00003C3F0000}"/>
    <cellStyle name="Normal 2 3 2 2 3 5 6 2 2" xfId="30035" xr:uid="{00000000-0005-0000-0000-00003D3F0000}"/>
    <cellStyle name="Normal 2 3 2 2 3 5 6 3" xfId="21889" xr:uid="{00000000-0005-0000-0000-00003E3F0000}"/>
    <cellStyle name="Normal 2 3 2 2 3 5 7" xfId="8440" xr:uid="{00000000-0005-0000-0000-00003F3F0000}"/>
    <cellStyle name="Normal 2 3 2 2 3 5 7 2" xfId="24736" xr:uid="{00000000-0005-0000-0000-0000403F0000}"/>
    <cellStyle name="Normal 2 3 2 2 3 5 8" xfId="16590" xr:uid="{00000000-0005-0000-0000-0000413F0000}"/>
    <cellStyle name="Normal 2 3 2 2 3 6" xfId="383" xr:uid="{00000000-0005-0000-0000-0000423F0000}"/>
    <cellStyle name="Normal 2 3 2 2 3 6 2" xfId="1089" xr:uid="{00000000-0005-0000-0000-0000433F0000}"/>
    <cellStyle name="Normal 2 3 2 2 3 6 2 2" xfId="2499" xr:uid="{00000000-0005-0000-0000-0000443F0000}"/>
    <cellStyle name="Normal 2 3 2 2 3 6 2 2 2" xfId="4999" xr:uid="{00000000-0005-0000-0000-0000453F0000}"/>
    <cellStyle name="Normal 2 3 2 2 3 6 2 2 2 2" xfId="13145" xr:uid="{00000000-0005-0000-0000-0000463F0000}"/>
    <cellStyle name="Normal 2 3 2 2 3 6 2 2 2 2 2" xfId="29441" xr:uid="{00000000-0005-0000-0000-0000473F0000}"/>
    <cellStyle name="Normal 2 3 2 2 3 6 2 2 2 3" xfId="21295" xr:uid="{00000000-0005-0000-0000-0000483F0000}"/>
    <cellStyle name="Normal 2 3 2 2 3 6 2 2 3" xfId="7798" xr:uid="{00000000-0005-0000-0000-0000493F0000}"/>
    <cellStyle name="Normal 2 3 2 2 3 6 2 2 3 2" xfId="15944" xr:uid="{00000000-0005-0000-0000-00004A3F0000}"/>
    <cellStyle name="Normal 2 3 2 2 3 6 2 2 3 2 2" xfId="32240" xr:uid="{00000000-0005-0000-0000-00004B3F0000}"/>
    <cellStyle name="Normal 2 3 2 2 3 6 2 2 3 3" xfId="24094" xr:uid="{00000000-0005-0000-0000-00004C3F0000}"/>
    <cellStyle name="Normal 2 3 2 2 3 6 2 2 4" xfId="10645" xr:uid="{00000000-0005-0000-0000-00004D3F0000}"/>
    <cellStyle name="Normal 2 3 2 2 3 6 2 2 4 2" xfId="26941" xr:uid="{00000000-0005-0000-0000-00004E3F0000}"/>
    <cellStyle name="Normal 2 3 2 2 3 6 2 2 5" xfId="18795" xr:uid="{00000000-0005-0000-0000-00004F3F0000}"/>
    <cellStyle name="Normal 2 3 2 2 3 6 2 3" xfId="3781" xr:uid="{00000000-0005-0000-0000-0000503F0000}"/>
    <cellStyle name="Normal 2 3 2 2 3 6 2 3 2" xfId="11927" xr:uid="{00000000-0005-0000-0000-0000513F0000}"/>
    <cellStyle name="Normal 2 3 2 2 3 6 2 3 2 2" xfId="28223" xr:uid="{00000000-0005-0000-0000-0000523F0000}"/>
    <cellStyle name="Normal 2 3 2 2 3 6 2 3 3" xfId="20077" xr:uid="{00000000-0005-0000-0000-0000533F0000}"/>
    <cellStyle name="Normal 2 3 2 2 3 6 2 4" xfId="6388" xr:uid="{00000000-0005-0000-0000-0000543F0000}"/>
    <cellStyle name="Normal 2 3 2 2 3 6 2 4 2" xfId="14534" xr:uid="{00000000-0005-0000-0000-0000553F0000}"/>
    <cellStyle name="Normal 2 3 2 2 3 6 2 4 2 2" xfId="30830" xr:uid="{00000000-0005-0000-0000-0000563F0000}"/>
    <cellStyle name="Normal 2 3 2 2 3 6 2 4 3" xfId="22684" xr:uid="{00000000-0005-0000-0000-0000573F0000}"/>
    <cellStyle name="Normal 2 3 2 2 3 6 2 5" xfId="9235" xr:uid="{00000000-0005-0000-0000-0000583F0000}"/>
    <cellStyle name="Normal 2 3 2 2 3 6 2 5 2" xfId="25531" xr:uid="{00000000-0005-0000-0000-0000593F0000}"/>
    <cellStyle name="Normal 2 3 2 2 3 6 2 6" xfId="17385" xr:uid="{00000000-0005-0000-0000-00005A3F0000}"/>
    <cellStyle name="Normal 2 3 2 2 3 6 3" xfId="1794" xr:uid="{00000000-0005-0000-0000-00005B3F0000}"/>
    <cellStyle name="Normal 2 3 2 2 3 6 3 2" xfId="4390" xr:uid="{00000000-0005-0000-0000-00005C3F0000}"/>
    <cellStyle name="Normal 2 3 2 2 3 6 3 2 2" xfId="12536" xr:uid="{00000000-0005-0000-0000-00005D3F0000}"/>
    <cellStyle name="Normal 2 3 2 2 3 6 3 2 2 2" xfId="28832" xr:uid="{00000000-0005-0000-0000-00005E3F0000}"/>
    <cellStyle name="Normal 2 3 2 2 3 6 3 2 3" xfId="20686" xr:uid="{00000000-0005-0000-0000-00005F3F0000}"/>
    <cellStyle name="Normal 2 3 2 2 3 6 3 3" xfId="7093" xr:uid="{00000000-0005-0000-0000-0000603F0000}"/>
    <cellStyle name="Normal 2 3 2 2 3 6 3 3 2" xfId="15239" xr:uid="{00000000-0005-0000-0000-0000613F0000}"/>
    <cellStyle name="Normal 2 3 2 2 3 6 3 3 2 2" xfId="31535" xr:uid="{00000000-0005-0000-0000-0000623F0000}"/>
    <cellStyle name="Normal 2 3 2 2 3 6 3 3 3" xfId="23389" xr:uid="{00000000-0005-0000-0000-0000633F0000}"/>
    <cellStyle name="Normal 2 3 2 2 3 6 3 4" xfId="9940" xr:uid="{00000000-0005-0000-0000-0000643F0000}"/>
    <cellStyle name="Normal 2 3 2 2 3 6 3 4 2" xfId="26236" xr:uid="{00000000-0005-0000-0000-0000653F0000}"/>
    <cellStyle name="Normal 2 3 2 2 3 6 3 5" xfId="18090" xr:uid="{00000000-0005-0000-0000-0000663F0000}"/>
    <cellStyle name="Normal 2 3 2 2 3 6 4" xfId="3172" xr:uid="{00000000-0005-0000-0000-0000673F0000}"/>
    <cellStyle name="Normal 2 3 2 2 3 6 4 2" xfId="11318" xr:uid="{00000000-0005-0000-0000-0000683F0000}"/>
    <cellStyle name="Normal 2 3 2 2 3 6 4 2 2" xfId="27614" xr:uid="{00000000-0005-0000-0000-0000693F0000}"/>
    <cellStyle name="Normal 2 3 2 2 3 6 4 3" xfId="19468" xr:uid="{00000000-0005-0000-0000-00006A3F0000}"/>
    <cellStyle name="Normal 2 3 2 2 3 6 5" xfId="5683" xr:uid="{00000000-0005-0000-0000-00006B3F0000}"/>
    <cellStyle name="Normal 2 3 2 2 3 6 5 2" xfId="13829" xr:uid="{00000000-0005-0000-0000-00006C3F0000}"/>
    <cellStyle name="Normal 2 3 2 2 3 6 5 2 2" xfId="30125" xr:uid="{00000000-0005-0000-0000-00006D3F0000}"/>
    <cellStyle name="Normal 2 3 2 2 3 6 5 3" xfId="21979" xr:uid="{00000000-0005-0000-0000-00006E3F0000}"/>
    <cellStyle name="Normal 2 3 2 2 3 6 6" xfId="8530" xr:uid="{00000000-0005-0000-0000-00006F3F0000}"/>
    <cellStyle name="Normal 2 3 2 2 3 6 6 2" xfId="24826" xr:uid="{00000000-0005-0000-0000-0000703F0000}"/>
    <cellStyle name="Normal 2 3 2 2 3 6 7" xfId="16680" xr:uid="{00000000-0005-0000-0000-0000713F0000}"/>
    <cellStyle name="Normal 2 3 2 2 3 7" xfId="745" xr:uid="{00000000-0005-0000-0000-0000723F0000}"/>
    <cellStyle name="Normal 2 3 2 2 3 7 2" xfId="2155" xr:uid="{00000000-0005-0000-0000-0000733F0000}"/>
    <cellStyle name="Normal 2 3 2 2 3 7 2 2" xfId="4703" xr:uid="{00000000-0005-0000-0000-0000743F0000}"/>
    <cellStyle name="Normal 2 3 2 2 3 7 2 2 2" xfId="12849" xr:uid="{00000000-0005-0000-0000-0000753F0000}"/>
    <cellStyle name="Normal 2 3 2 2 3 7 2 2 2 2" xfId="29145" xr:uid="{00000000-0005-0000-0000-0000763F0000}"/>
    <cellStyle name="Normal 2 3 2 2 3 7 2 2 3" xfId="20999" xr:uid="{00000000-0005-0000-0000-0000773F0000}"/>
    <cellStyle name="Normal 2 3 2 2 3 7 2 3" xfId="7454" xr:uid="{00000000-0005-0000-0000-0000783F0000}"/>
    <cellStyle name="Normal 2 3 2 2 3 7 2 3 2" xfId="15600" xr:uid="{00000000-0005-0000-0000-0000793F0000}"/>
    <cellStyle name="Normal 2 3 2 2 3 7 2 3 2 2" xfId="31896" xr:uid="{00000000-0005-0000-0000-00007A3F0000}"/>
    <cellStyle name="Normal 2 3 2 2 3 7 2 3 3" xfId="23750" xr:uid="{00000000-0005-0000-0000-00007B3F0000}"/>
    <cellStyle name="Normal 2 3 2 2 3 7 2 4" xfId="10301" xr:uid="{00000000-0005-0000-0000-00007C3F0000}"/>
    <cellStyle name="Normal 2 3 2 2 3 7 2 4 2" xfId="26597" xr:uid="{00000000-0005-0000-0000-00007D3F0000}"/>
    <cellStyle name="Normal 2 3 2 2 3 7 2 5" xfId="18451" xr:uid="{00000000-0005-0000-0000-00007E3F0000}"/>
    <cellStyle name="Normal 2 3 2 2 3 7 3" xfId="3485" xr:uid="{00000000-0005-0000-0000-00007F3F0000}"/>
    <cellStyle name="Normal 2 3 2 2 3 7 3 2" xfId="11631" xr:uid="{00000000-0005-0000-0000-0000803F0000}"/>
    <cellStyle name="Normal 2 3 2 2 3 7 3 2 2" xfId="27927" xr:uid="{00000000-0005-0000-0000-0000813F0000}"/>
    <cellStyle name="Normal 2 3 2 2 3 7 3 3" xfId="19781" xr:uid="{00000000-0005-0000-0000-0000823F0000}"/>
    <cellStyle name="Normal 2 3 2 2 3 7 4" xfId="6044" xr:uid="{00000000-0005-0000-0000-0000833F0000}"/>
    <cellStyle name="Normal 2 3 2 2 3 7 4 2" xfId="14190" xr:uid="{00000000-0005-0000-0000-0000843F0000}"/>
    <cellStyle name="Normal 2 3 2 2 3 7 4 2 2" xfId="30486" xr:uid="{00000000-0005-0000-0000-0000853F0000}"/>
    <cellStyle name="Normal 2 3 2 2 3 7 4 3" xfId="22340" xr:uid="{00000000-0005-0000-0000-0000863F0000}"/>
    <cellStyle name="Normal 2 3 2 2 3 7 5" xfId="8891" xr:uid="{00000000-0005-0000-0000-0000873F0000}"/>
    <cellStyle name="Normal 2 3 2 2 3 7 5 2" xfId="25187" xr:uid="{00000000-0005-0000-0000-0000883F0000}"/>
    <cellStyle name="Normal 2 3 2 2 3 7 6" xfId="17041" xr:uid="{00000000-0005-0000-0000-0000893F0000}"/>
    <cellStyle name="Normal 2 3 2 2 3 8" xfId="1450" xr:uid="{00000000-0005-0000-0000-00008A3F0000}"/>
    <cellStyle name="Normal 2 3 2 2 3 8 2" xfId="4094" xr:uid="{00000000-0005-0000-0000-00008B3F0000}"/>
    <cellStyle name="Normal 2 3 2 2 3 8 2 2" xfId="12240" xr:uid="{00000000-0005-0000-0000-00008C3F0000}"/>
    <cellStyle name="Normal 2 3 2 2 3 8 2 2 2" xfId="28536" xr:uid="{00000000-0005-0000-0000-00008D3F0000}"/>
    <cellStyle name="Normal 2 3 2 2 3 8 2 3" xfId="20390" xr:uid="{00000000-0005-0000-0000-00008E3F0000}"/>
    <cellStyle name="Normal 2 3 2 2 3 8 3" xfId="6749" xr:uid="{00000000-0005-0000-0000-00008F3F0000}"/>
    <cellStyle name="Normal 2 3 2 2 3 8 3 2" xfId="14895" xr:uid="{00000000-0005-0000-0000-0000903F0000}"/>
    <cellStyle name="Normal 2 3 2 2 3 8 3 2 2" xfId="31191" xr:uid="{00000000-0005-0000-0000-0000913F0000}"/>
    <cellStyle name="Normal 2 3 2 2 3 8 3 3" xfId="23045" xr:uid="{00000000-0005-0000-0000-0000923F0000}"/>
    <cellStyle name="Normal 2 3 2 2 3 8 4" xfId="9596" xr:uid="{00000000-0005-0000-0000-0000933F0000}"/>
    <cellStyle name="Normal 2 3 2 2 3 8 4 2" xfId="25892" xr:uid="{00000000-0005-0000-0000-0000943F0000}"/>
    <cellStyle name="Normal 2 3 2 2 3 8 5" xfId="17746" xr:uid="{00000000-0005-0000-0000-0000953F0000}"/>
    <cellStyle name="Normal 2 3 2 2 3 9" xfId="2876" xr:uid="{00000000-0005-0000-0000-0000963F0000}"/>
    <cellStyle name="Normal 2 3 2 2 3 9 2" xfId="11022" xr:uid="{00000000-0005-0000-0000-0000973F0000}"/>
    <cellStyle name="Normal 2 3 2 2 3 9 2 2" xfId="27318" xr:uid="{00000000-0005-0000-0000-0000983F0000}"/>
    <cellStyle name="Normal 2 3 2 2 3 9 3" xfId="19172" xr:uid="{00000000-0005-0000-0000-0000993F0000}"/>
    <cellStyle name="Normal 2 3 2 2 4" xfId="61" xr:uid="{00000000-0005-0000-0000-00009A3F0000}"/>
    <cellStyle name="Normal 2 3 2 2 4 10" xfId="8208" xr:uid="{00000000-0005-0000-0000-00009B3F0000}"/>
    <cellStyle name="Normal 2 3 2 2 4 10 2" xfId="24504" xr:uid="{00000000-0005-0000-0000-00009C3F0000}"/>
    <cellStyle name="Normal 2 3 2 2 4 11" xfId="16358" xr:uid="{00000000-0005-0000-0000-00009D3F0000}"/>
    <cellStyle name="Normal 2 3 2 2 4 2" xfId="151" xr:uid="{00000000-0005-0000-0000-00009E3F0000}"/>
    <cellStyle name="Normal 2 3 2 2 4 2 2" xfId="495" xr:uid="{00000000-0005-0000-0000-00009F3F0000}"/>
    <cellStyle name="Normal 2 3 2 2 4 2 2 2" xfId="1201" xr:uid="{00000000-0005-0000-0000-0000A03F0000}"/>
    <cellStyle name="Normal 2 3 2 2 4 2 2 2 2" xfId="2611" xr:uid="{00000000-0005-0000-0000-0000A13F0000}"/>
    <cellStyle name="Normal 2 3 2 2 4 2 2 2 2 2" xfId="5091" xr:uid="{00000000-0005-0000-0000-0000A23F0000}"/>
    <cellStyle name="Normal 2 3 2 2 4 2 2 2 2 2 2" xfId="13237" xr:uid="{00000000-0005-0000-0000-0000A33F0000}"/>
    <cellStyle name="Normal 2 3 2 2 4 2 2 2 2 2 2 2" xfId="29533" xr:uid="{00000000-0005-0000-0000-0000A43F0000}"/>
    <cellStyle name="Normal 2 3 2 2 4 2 2 2 2 2 3" xfId="21387" xr:uid="{00000000-0005-0000-0000-0000A53F0000}"/>
    <cellStyle name="Normal 2 3 2 2 4 2 2 2 2 3" xfId="7910" xr:uid="{00000000-0005-0000-0000-0000A63F0000}"/>
    <cellStyle name="Normal 2 3 2 2 4 2 2 2 2 3 2" xfId="16056" xr:uid="{00000000-0005-0000-0000-0000A73F0000}"/>
    <cellStyle name="Normal 2 3 2 2 4 2 2 2 2 3 2 2" xfId="32352" xr:uid="{00000000-0005-0000-0000-0000A83F0000}"/>
    <cellStyle name="Normal 2 3 2 2 4 2 2 2 2 3 3" xfId="24206" xr:uid="{00000000-0005-0000-0000-0000A93F0000}"/>
    <cellStyle name="Normal 2 3 2 2 4 2 2 2 2 4" xfId="10757" xr:uid="{00000000-0005-0000-0000-0000AA3F0000}"/>
    <cellStyle name="Normal 2 3 2 2 4 2 2 2 2 4 2" xfId="27053" xr:uid="{00000000-0005-0000-0000-0000AB3F0000}"/>
    <cellStyle name="Normal 2 3 2 2 4 2 2 2 2 5" xfId="18907" xr:uid="{00000000-0005-0000-0000-0000AC3F0000}"/>
    <cellStyle name="Normal 2 3 2 2 4 2 2 2 3" xfId="3873" xr:uid="{00000000-0005-0000-0000-0000AD3F0000}"/>
    <cellStyle name="Normal 2 3 2 2 4 2 2 2 3 2" xfId="12019" xr:uid="{00000000-0005-0000-0000-0000AE3F0000}"/>
    <cellStyle name="Normal 2 3 2 2 4 2 2 2 3 2 2" xfId="28315" xr:uid="{00000000-0005-0000-0000-0000AF3F0000}"/>
    <cellStyle name="Normal 2 3 2 2 4 2 2 2 3 3" xfId="20169" xr:uid="{00000000-0005-0000-0000-0000B03F0000}"/>
    <cellStyle name="Normal 2 3 2 2 4 2 2 2 4" xfId="6500" xr:uid="{00000000-0005-0000-0000-0000B13F0000}"/>
    <cellStyle name="Normal 2 3 2 2 4 2 2 2 4 2" xfId="14646" xr:uid="{00000000-0005-0000-0000-0000B23F0000}"/>
    <cellStyle name="Normal 2 3 2 2 4 2 2 2 4 2 2" xfId="30942" xr:uid="{00000000-0005-0000-0000-0000B33F0000}"/>
    <cellStyle name="Normal 2 3 2 2 4 2 2 2 4 3" xfId="22796" xr:uid="{00000000-0005-0000-0000-0000B43F0000}"/>
    <cellStyle name="Normal 2 3 2 2 4 2 2 2 5" xfId="9347" xr:uid="{00000000-0005-0000-0000-0000B53F0000}"/>
    <cellStyle name="Normal 2 3 2 2 4 2 2 2 5 2" xfId="25643" xr:uid="{00000000-0005-0000-0000-0000B63F0000}"/>
    <cellStyle name="Normal 2 3 2 2 4 2 2 2 6" xfId="17497" xr:uid="{00000000-0005-0000-0000-0000B73F0000}"/>
    <cellStyle name="Normal 2 3 2 2 4 2 2 3" xfId="1906" xr:uid="{00000000-0005-0000-0000-0000B83F0000}"/>
    <cellStyle name="Normal 2 3 2 2 4 2 2 3 2" xfId="4482" xr:uid="{00000000-0005-0000-0000-0000B93F0000}"/>
    <cellStyle name="Normal 2 3 2 2 4 2 2 3 2 2" xfId="12628" xr:uid="{00000000-0005-0000-0000-0000BA3F0000}"/>
    <cellStyle name="Normal 2 3 2 2 4 2 2 3 2 2 2" xfId="28924" xr:uid="{00000000-0005-0000-0000-0000BB3F0000}"/>
    <cellStyle name="Normal 2 3 2 2 4 2 2 3 2 3" xfId="20778" xr:uid="{00000000-0005-0000-0000-0000BC3F0000}"/>
    <cellStyle name="Normal 2 3 2 2 4 2 2 3 3" xfId="7205" xr:uid="{00000000-0005-0000-0000-0000BD3F0000}"/>
    <cellStyle name="Normal 2 3 2 2 4 2 2 3 3 2" xfId="15351" xr:uid="{00000000-0005-0000-0000-0000BE3F0000}"/>
    <cellStyle name="Normal 2 3 2 2 4 2 2 3 3 2 2" xfId="31647" xr:uid="{00000000-0005-0000-0000-0000BF3F0000}"/>
    <cellStyle name="Normal 2 3 2 2 4 2 2 3 3 3" xfId="23501" xr:uid="{00000000-0005-0000-0000-0000C03F0000}"/>
    <cellStyle name="Normal 2 3 2 2 4 2 2 3 4" xfId="10052" xr:uid="{00000000-0005-0000-0000-0000C13F0000}"/>
    <cellStyle name="Normal 2 3 2 2 4 2 2 3 4 2" xfId="26348" xr:uid="{00000000-0005-0000-0000-0000C23F0000}"/>
    <cellStyle name="Normal 2 3 2 2 4 2 2 3 5" xfId="18202" xr:uid="{00000000-0005-0000-0000-0000C33F0000}"/>
    <cellStyle name="Normal 2 3 2 2 4 2 2 4" xfId="3264" xr:uid="{00000000-0005-0000-0000-0000C43F0000}"/>
    <cellStyle name="Normal 2 3 2 2 4 2 2 4 2" xfId="11410" xr:uid="{00000000-0005-0000-0000-0000C53F0000}"/>
    <cellStyle name="Normal 2 3 2 2 4 2 2 4 2 2" xfId="27706" xr:uid="{00000000-0005-0000-0000-0000C63F0000}"/>
    <cellStyle name="Normal 2 3 2 2 4 2 2 4 3" xfId="19560" xr:uid="{00000000-0005-0000-0000-0000C73F0000}"/>
    <cellStyle name="Normal 2 3 2 2 4 2 2 5" xfId="5795" xr:uid="{00000000-0005-0000-0000-0000C83F0000}"/>
    <cellStyle name="Normal 2 3 2 2 4 2 2 5 2" xfId="13941" xr:uid="{00000000-0005-0000-0000-0000C93F0000}"/>
    <cellStyle name="Normal 2 3 2 2 4 2 2 5 2 2" xfId="30237" xr:uid="{00000000-0005-0000-0000-0000CA3F0000}"/>
    <cellStyle name="Normal 2 3 2 2 4 2 2 5 3" xfId="22091" xr:uid="{00000000-0005-0000-0000-0000CB3F0000}"/>
    <cellStyle name="Normal 2 3 2 2 4 2 2 6" xfId="8642" xr:uid="{00000000-0005-0000-0000-0000CC3F0000}"/>
    <cellStyle name="Normal 2 3 2 2 4 2 2 6 2" xfId="24938" xr:uid="{00000000-0005-0000-0000-0000CD3F0000}"/>
    <cellStyle name="Normal 2 3 2 2 4 2 2 7" xfId="16792" xr:uid="{00000000-0005-0000-0000-0000CE3F0000}"/>
    <cellStyle name="Normal 2 3 2 2 4 2 3" xfId="857" xr:uid="{00000000-0005-0000-0000-0000CF3F0000}"/>
    <cellStyle name="Normal 2 3 2 2 4 2 3 2" xfId="2267" xr:uid="{00000000-0005-0000-0000-0000D03F0000}"/>
    <cellStyle name="Normal 2 3 2 2 4 2 3 2 2" xfId="4795" xr:uid="{00000000-0005-0000-0000-0000D13F0000}"/>
    <cellStyle name="Normal 2 3 2 2 4 2 3 2 2 2" xfId="12941" xr:uid="{00000000-0005-0000-0000-0000D23F0000}"/>
    <cellStyle name="Normal 2 3 2 2 4 2 3 2 2 2 2" xfId="29237" xr:uid="{00000000-0005-0000-0000-0000D33F0000}"/>
    <cellStyle name="Normal 2 3 2 2 4 2 3 2 2 3" xfId="21091" xr:uid="{00000000-0005-0000-0000-0000D43F0000}"/>
    <cellStyle name="Normal 2 3 2 2 4 2 3 2 3" xfId="7566" xr:uid="{00000000-0005-0000-0000-0000D53F0000}"/>
    <cellStyle name="Normal 2 3 2 2 4 2 3 2 3 2" xfId="15712" xr:uid="{00000000-0005-0000-0000-0000D63F0000}"/>
    <cellStyle name="Normal 2 3 2 2 4 2 3 2 3 2 2" xfId="32008" xr:uid="{00000000-0005-0000-0000-0000D73F0000}"/>
    <cellStyle name="Normal 2 3 2 2 4 2 3 2 3 3" xfId="23862" xr:uid="{00000000-0005-0000-0000-0000D83F0000}"/>
    <cellStyle name="Normal 2 3 2 2 4 2 3 2 4" xfId="10413" xr:uid="{00000000-0005-0000-0000-0000D93F0000}"/>
    <cellStyle name="Normal 2 3 2 2 4 2 3 2 4 2" xfId="26709" xr:uid="{00000000-0005-0000-0000-0000DA3F0000}"/>
    <cellStyle name="Normal 2 3 2 2 4 2 3 2 5" xfId="18563" xr:uid="{00000000-0005-0000-0000-0000DB3F0000}"/>
    <cellStyle name="Normal 2 3 2 2 4 2 3 3" xfId="3577" xr:uid="{00000000-0005-0000-0000-0000DC3F0000}"/>
    <cellStyle name="Normal 2 3 2 2 4 2 3 3 2" xfId="11723" xr:uid="{00000000-0005-0000-0000-0000DD3F0000}"/>
    <cellStyle name="Normal 2 3 2 2 4 2 3 3 2 2" xfId="28019" xr:uid="{00000000-0005-0000-0000-0000DE3F0000}"/>
    <cellStyle name="Normal 2 3 2 2 4 2 3 3 3" xfId="19873" xr:uid="{00000000-0005-0000-0000-0000DF3F0000}"/>
    <cellStyle name="Normal 2 3 2 2 4 2 3 4" xfId="6156" xr:uid="{00000000-0005-0000-0000-0000E03F0000}"/>
    <cellStyle name="Normal 2 3 2 2 4 2 3 4 2" xfId="14302" xr:uid="{00000000-0005-0000-0000-0000E13F0000}"/>
    <cellStyle name="Normal 2 3 2 2 4 2 3 4 2 2" xfId="30598" xr:uid="{00000000-0005-0000-0000-0000E23F0000}"/>
    <cellStyle name="Normal 2 3 2 2 4 2 3 4 3" xfId="22452" xr:uid="{00000000-0005-0000-0000-0000E33F0000}"/>
    <cellStyle name="Normal 2 3 2 2 4 2 3 5" xfId="9003" xr:uid="{00000000-0005-0000-0000-0000E43F0000}"/>
    <cellStyle name="Normal 2 3 2 2 4 2 3 5 2" xfId="25299" xr:uid="{00000000-0005-0000-0000-0000E53F0000}"/>
    <cellStyle name="Normal 2 3 2 2 4 2 3 6" xfId="17153" xr:uid="{00000000-0005-0000-0000-0000E63F0000}"/>
    <cellStyle name="Normal 2 3 2 2 4 2 4" xfId="1562" xr:uid="{00000000-0005-0000-0000-0000E73F0000}"/>
    <cellStyle name="Normal 2 3 2 2 4 2 4 2" xfId="4186" xr:uid="{00000000-0005-0000-0000-0000E83F0000}"/>
    <cellStyle name="Normal 2 3 2 2 4 2 4 2 2" xfId="12332" xr:uid="{00000000-0005-0000-0000-0000E93F0000}"/>
    <cellStyle name="Normal 2 3 2 2 4 2 4 2 2 2" xfId="28628" xr:uid="{00000000-0005-0000-0000-0000EA3F0000}"/>
    <cellStyle name="Normal 2 3 2 2 4 2 4 2 3" xfId="20482" xr:uid="{00000000-0005-0000-0000-0000EB3F0000}"/>
    <cellStyle name="Normal 2 3 2 2 4 2 4 3" xfId="6861" xr:uid="{00000000-0005-0000-0000-0000EC3F0000}"/>
    <cellStyle name="Normal 2 3 2 2 4 2 4 3 2" xfId="15007" xr:uid="{00000000-0005-0000-0000-0000ED3F0000}"/>
    <cellStyle name="Normal 2 3 2 2 4 2 4 3 2 2" xfId="31303" xr:uid="{00000000-0005-0000-0000-0000EE3F0000}"/>
    <cellStyle name="Normal 2 3 2 2 4 2 4 3 3" xfId="23157" xr:uid="{00000000-0005-0000-0000-0000EF3F0000}"/>
    <cellStyle name="Normal 2 3 2 2 4 2 4 4" xfId="9708" xr:uid="{00000000-0005-0000-0000-0000F03F0000}"/>
    <cellStyle name="Normal 2 3 2 2 4 2 4 4 2" xfId="26004" xr:uid="{00000000-0005-0000-0000-0000F13F0000}"/>
    <cellStyle name="Normal 2 3 2 2 4 2 4 5" xfId="17858" xr:uid="{00000000-0005-0000-0000-0000F23F0000}"/>
    <cellStyle name="Normal 2 3 2 2 4 2 5" xfId="2968" xr:uid="{00000000-0005-0000-0000-0000F33F0000}"/>
    <cellStyle name="Normal 2 3 2 2 4 2 5 2" xfId="11114" xr:uid="{00000000-0005-0000-0000-0000F43F0000}"/>
    <cellStyle name="Normal 2 3 2 2 4 2 5 2 2" xfId="27410" xr:uid="{00000000-0005-0000-0000-0000F53F0000}"/>
    <cellStyle name="Normal 2 3 2 2 4 2 5 3" xfId="19264" xr:uid="{00000000-0005-0000-0000-0000F63F0000}"/>
    <cellStyle name="Normal 2 3 2 2 4 2 6" xfId="5451" xr:uid="{00000000-0005-0000-0000-0000F73F0000}"/>
    <cellStyle name="Normal 2 3 2 2 4 2 6 2" xfId="13597" xr:uid="{00000000-0005-0000-0000-0000F83F0000}"/>
    <cellStyle name="Normal 2 3 2 2 4 2 6 2 2" xfId="29893" xr:uid="{00000000-0005-0000-0000-0000F93F0000}"/>
    <cellStyle name="Normal 2 3 2 2 4 2 6 3" xfId="21747" xr:uid="{00000000-0005-0000-0000-0000FA3F0000}"/>
    <cellStyle name="Normal 2 3 2 2 4 2 7" xfId="8298" xr:uid="{00000000-0005-0000-0000-0000FB3F0000}"/>
    <cellStyle name="Normal 2 3 2 2 4 2 7 2" xfId="24594" xr:uid="{00000000-0005-0000-0000-0000FC3F0000}"/>
    <cellStyle name="Normal 2 3 2 2 4 2 8" xfId="16448" xr:uid="{00000000-0005-0000-0000-0000FD3F0000}"/>
    <cellStyle name="Normal 2 3 2 2 4 3" xfId="231" xr:uid="{00000000-0005-0000-0000-0000FE3F0000}"/>
    <cellStyle name="Normal 2 3 2 2 4 3 2" xfId="575" xr:uid="{00000000-0005-0000-0000-0000FF3F0000}"/>
    <cellStyle name="Normal 2 3 2 2 4 3 2 2" xfId="1281" xr:uid="{00000000-0005-0000-0000-000000400000}"/>
    <cellStyle name="Normal 2 3 2 2 4 3 2 2 2" xfId="2691" xr:uid="{00000000-0005-0000-0000-000001400000}"/>
    <cellStyle name="Normal 2 3 2 2 4 3 2 2 2 2" xfId="5165" xr:uid="{00000000-0005-0000-0000-000002400000}"/>
    <cellStyle name="Normal 2 3 2 2 4 3 2 2 2 2 2" xfId="13311" xr:uid="{00000000-0005-0000-0000-000003400000}"/>
    <cellStyle name="Normal 2 3 2 2 4 3 2 2 2 2 2 2" xfId="29607" xr:uid="{00000000-0005-0000-0000-000004400000}"/>
    <cellStyle name="Normal 2 3 2 2 4 3 2 2 2 2 3" xfId="21461" xr:uid="{00000000-0005-0000-0000-000005400000}"/>
    <cellStyle name="Normal 2 3 2 2 4 3 2 2 2 3" xfId="7990" xr:uid="{00000000-0005-0000-0000-000006400000}"/>
    <cellStyle name="Normal 2 3 2 2 4 3 2 2 2 3 2" xfId="16136" xr:uid="{00000000-0005-0000-0000-000007400000}"/>
    <cellStyle name="Normal 2 3 2 2 4 3 2 2 2 3 2 2" xfId="32432" xr:uid="{00000000-0005-0000-0000-000008400000}"/>
    <cellStyle name="Normal 2 3 2 2 4 3 2 2 2 3 3" xfId="24286" xr:uid="{00000000-0005-0000-0000-000009400000}"/>
    <cellStyle name="Normal 2 3 2 2 4 3 2 2 2 4" xfId="10837" xr:uid="{00000000-0005-0000-0000-00000A400000}"/>
    <cellStyle name="Normal 2 3 2 2 4 3 2 2 2 4 2" xfId="27133" xr:uid="{00000000-0005-0000-0000-00000B400000}"/>
    <cellStyle name="Normal 2 3 2 2 4 3 2 2 2 5" xfId="18987" xr:uid="{00000000-0005-0000-0000-00000C400000}"/>
    <cellStyle name="Normal 2 3 2 2 4 3 2 2 3" xfId="3947" xr:uid="{00000000-0005-0000-0000-00000D400000}"/>
    <cellStyle name="Normal 2 3 2 2 4 3 2 2 3 2" xfId="12093" xr:uid="{00000000-0005-0000-0000-00000E400000}"/>
    <cellStyle name="Normal 2 3 2 2 4 3 2 2 3 2 2" xfId="28389" xr:uid="{00000000-0005-0000-0000-00000F400000}"/>
    <cellStyle name="Normal 2 3 2 2 4 3 2 2 3 3" xfId="20243" xr:uid="{00000000-0005-0000-0000-000010400000}"/>
    <cellStyle name="Normal 2 3 2 2 4 3 2 2 4" xfId="6580" xr:uid="{00000000-0005-0000-0000-000011400000}"/>
    <cellStyle name="Normal 2 3 2 2 4 3 2 2 4 2" xfId="14726" xr:uid="{00000000-0005-0000-0000-000012400000}"/>
    <cellStyle name="Normal 2 3 2 2 4 3 2 2 4 2 2" xfId="31022" xr:uid="{00000000-0005-0000-0000-000013400000}"/>
    <cellStyle name="Normal 2 3 2 2 4 3 2 2 4 3" xfId="22876" xr:uid="{00000000-0005-0000-0000-000014400000}"/>
    <cellStyle name="Normal 2 3 2 2 4 3 2 2 5" xfId="9427" xr:uid="{00000000-0005-0000-0000-000015400000}"/>
    <cellStyle name="Normal 2 3 2 2 4 3 2 2 5 2" xfId="25723" xr:uid="{00000000-0005-0000-0000-000016400000}"/>
    <cellStyle name="Normal 2 3 2 2 4 3 2 2 6" xfId="17577" xr:uid="{00000000-0005-0000-0000-000017400000}"/>
    <cellStyle name="Normal 2 3 2 2 4 3 2 3" xfId="1986" xr:uid="{00000000-0005-0000-0000-000018400000}"/>
    <cellStyle name="Normal 2 3 2 2 4 3 2 3 2" xfId="4556" xr:uid="{00000000-0005-0000-0000-000019400000}"/>
    <cellStyle name="Normal 2 3 2 2 4 3 2 3 2 2" xfId="12702" xr:uid="{00000000-0005-0000-0000-00001A400000}"/>
    <cellStyle name="Normal 2 3 2 2 4 3 2 3 2 2 2" xfId="28998" xr:uid="{00000000-0005-0000-0000-00001B400000}"/>
    <cellStyle name="Normal 2 3 2 2 4 3 2 3 2 3" xfId="20852" xr:uid="{00000000-0005-0000-0000-00001C400000}"/>
    <cellStyle name="Normal 2 3 2 2 4 3 2 3 3" xfId="7285" xr:uid="{00000000-0005-0000-0000-00001D400000}"/>
    <cellStyle name="Normal 2 3 2 2 4 3 2 3 3 2" xfId="15431" xr:uid="{00000000-0005-0000-0000-00001E400000}"/>
    <cellStyle name="Normal 2 3 2 2 4 3 2 3 3 2 2" xfId="31727" xr:uid="{00000000-0005-0000-0000-00001F400000}"/>
    <cellStyle name="Normal 2 3 2 2 4 3 2 3 3 3" xfId="23581" xr:uid="{00000000-0005-0000-0000-000020400000}"/>
    <cellStyle name="Normal 2 3 2 2 4 3 2 3 4" xfId="10132" xr:uid="{00000000-0005-0000-0000-000021400000}"/>
    <cellStyle name="Normal 2 3 2 2 4 3 2 3 4 2" xfId="26428" xr:uid="{00000000-0005-0000-0000-000022400000}"/>
    <cellStyle name="Normal 2 3 2 2 4 3 2 3 5" xfId="18282" xr:uid="{00000000-0005-0000-0000-000023400000}"/>
    <cellStyle name="Normal 2 3 2 2 4 3 2 4" xfId="3338" xr:uid="{00000000-0005-0000-0000-000024400000}"/>
    <cellStyle name="Normal 2 3 2 2 4 3 2 4 2" xfId="11484" xr:uid="{00000000-0005-0000-0000-000025400000}"/>
    <cellStyle name="Normal 2 3 2 2 4 3 2 4 2 2" xfId="27780" xr:uid="{00000000-0005-0000-0000-000026400000}"/>
    <cellStyle name="Normal 2 3 2 2 4 3 2 4 3" xfId="19634" xr:uid="{00000000-0005-0000-0000-000027400000}"/>
    <cellStyle name="Normal 2 3 2 2 4 3 2 5" xfId="5875" xr:uid="{00000000-0005-0000-0000-000028400000}"/>
    <cellStyle name="Normal 2 3 2 2 4 3 2 5 2" xfId="14021" xr:uid="{00000000-0005-0000-0000-000029400000}"/>
    <cellStyle name="Normal 2 3 2 2 4 3 2 5 2 2" xfId="30317" xr:uid="{00000000-0005-0000-0000-00002A400000}"/>
    <cellStyle name="Normal 2 3 2 2 4 3 2 5 3" xfId="22171" xr:uid="{00000000-0005-0000-0000-00002B400000}"/>
    <cellStyle name="Normal 2 3 2 2 4 3 2 6" xfId="8722" xr:uid="{00000000-0005-0000-0000-00002C400000}"/>
    <cellStyle name="Normal 2 3 2 2 4 3 2 6 2" xfId="25018" xr:uid="{00000000-0005-0000-0000-00002D400000}"/>
    <cellStyle name="Normal 2 3 2 2 4 3 2 7" xfId="16872" xr:uid="{00000000-0005-0000-0000-00002E400000}"/>
    <cellStyle name="Normal 2 3 2 2 4 3 3" xfId="937" xr:uid="{00000000-0005-0000-0000-00002F400000}"/>
    <cellStyle name="Normal 2 3 2 2 4 3 3 2" xfId="2347" xr:uid="{00000000-0005-0000-0000-000030400000}"/>
    <cellStyle name="Normal 2 3 2 2 4 3 3 2 2" xfId="4869" xr:uid="{00000000-0005-0000-0000-000031400000}"/>
    <cellStyle name="Normal 2 3 2 2 4 3 3 2 2 2" xfId="13015" xr:uid="{00000000-0005-0000-0000-000032400000}"/>
    <cellStyle name="Normal 2 3 2 2 4 3 3 2 2 2 2" xfId="29311" xr:uid="{00000000-0005-0000-0000-000033400000}"/>
    <cellStyle name="Normal 2 3 2 2 4 3 3 2 2 3" xfId="21165" xr:uid="{00000000-0005-0000-0000-000034400000}"/>
    <cellStyle name="Normal 2 3 2 2 4 3 3 2 3" xfId="7646" xr:uid="{00000000-0005-0000-0000-000035400000}"/>
    <cellStyle name="Normal 2 3 2 2 4 3 3 2 3 2" xfId="15792" xr:uid="{00000000-0005-0000-0000-000036400000}"/>
    <cellStyle name="Normal 2 3 2 2 4 3 3 2 3 2 2" xfId="32088" xr:uid="{00000000-0005-0000-0000-000037400000}"/>
    <cellStyle name="Normal 2 3 2 2 4 3 3 2 3 3" xfId="23942" xr:uid="{00000000-0005-0000-0000-000038400000}"/>
    <cellStyle name="Normal 2 3 2 2 4 3 3 2 4" xfId="10493" xr:uid="{00000000-0005-0000-0000-000039400000}"/>
    <cellStyle name="Normal 2 3 2 2 4 3 3 2 4 2" xfId="26789" xr:uid="{00000000-0005-0000-0000-00003A400000}"/>
    <cellStyle name="Normal 2 3 2 2 4 3 3 2 5" xfId="18643" xr:uid="{00000000-0005-0000-0000-00003B400000}"/>
    <cellStyle name="Normal 2 3 2 2 4 3 3 3" xfId="3651" xr:uid="{00000000-0005-0000-0000-00003C400000}"/>
    <cellStyle name="Normal 2 3 2 2 4 3 3 3 2" xfId="11797" xr:uid="{00000000-0005-0000-0000-00003D400000}"/>
    <cellStyle name="Normal 2 3 2 2 4 3 3 3 2 2" xfId="28093" xr:uid="{00000000-0005-0000-0000-00003E400000}"/>
    <cellStyle name="Normal 2 3 2 2 4 3 3 3 3" xfId="19947" xr:uid="{00000000-0005-0000-0000-00003F400000}"/>
    <cellStyle name="Normal 2 3 2 2 4 3 3 4" xfId="6236" xr:uid="{00000000-0005-0000-0000-000040400000}"/>
    <cellStyle name="Normal 2 3 2 2 4 3 3 4 2" xfId="14382" xr:uid="{00000000-0005-0000-0000-000041400000}"/>
    <cellStyle name="Normal 2 3 2 2 4 3 3 4 2 2" xfId="30678" xr:uid="{00000000-0005-0000-0000-000042400000}"/>
    <cellStyle name="Normal 2 3 2 2 4 3 3 4 3" xfId="22532" xr:uid="{00000000-0005-0000-0000-000043400000}"/>
    <cellStyle name="Normal 2 3 2 2 4 3 3 5" xfId="9083" xr:uid="{00000000-0005-0000-0000-000044400000}"/>
    <cellStyle name="Normal 2 3 2 2 4 3 3 5 2" xfId="25379" xr:uid="{00000000-0005-0000-0000-000045400000}"/>
    <cellStyle name="Normal 2 3 2 2 4 3 3 6" xfId="17233" xr:uid="{00000000-0005-0000-0000-000046400000}"/>
    <cellStyle name="Normal 2 3 2 2 4 3 4" xfId="1642" xr:uid="{00000000-0005-0000-0000-000047400000}"/>
    <cellStyle name="Normal 2 3 2 2 4 3 4 2" xfId="4260" xr:uid="{00000000-0005-0000-0000-000048400000}"/>
    <cellStyle name="Normal 2 3 2 2 4 3 4 2 2" xfId="12406" xr:uid="{00000000-0005-0000-0000-000049400000}"/>
    <cellStyle name="Normal 2 3 2 2 4 3 4 2 2 2" xfId="28702" xr:uid="{00000000-0005-0000-0000-00004A400000}"/>
    <cellStyle name="Normal 2 3 2 2 4 3 4 2 3" xfId="20556" xr:uid="{00000000-0005-0000-0000-00004B400000}"/>
    <cellStyle name="Normal 2 3 2 2 4 3 4 3" xfId="6941" xr:uid="{00000000-0005-0000-0000-00004C400000}"/>
    <cellStyle name="Normal 2 3 2 2 4 3 4 3 2" xfId="15087" xr:uid="{00000000-0005-0000-0000-00004D400000}"/>
    <cellStyle name="Normal 2 3 2 2 4 3 4 3 2 2" xfId="31383" xr:uid="{00000000-0005-0000-0000-00004E400000}"/>
    <cellStyle name="Normal 2 3 2 2 4 3 4 3 3" xfId="23237" xr:uid="{00000000-0005-0000-0000-00004F400000}"/>
    <cellStyle name="Normal 2 3 2 2 4 3 4 4" xfId="9788" xr:uid="{00000000-0005-0000-0000-000050400000}"/>
    <cellStyle name="Normal 2 3 2 2 4 3 4 4 2" xfId="26084" xr:uid="{00000000-0005-0000-0000-000051400000}"/>
    <cellStyle name="Normal 2 3 2 2 4 3 4 5" xfId="17938" xr:uid="{00000000-0005-0000-0000-000052400000}"/>
    <cellStyle name="Normal 2 3 2 2 4 3 5" xfId="3042" xr:uid="{00000000-0005-0000-0000-000053400000}"/>
    <cellStyle name="Normal 2 3 2 2 4 3 5 2" xfId="11188" xr:uid="{00000000-0005-0000-0000-000054400000}"/>
    <cellStyle name="Normal 2 3 2 2 4 3 5 2 2" xfId="27484" xr:uid="{00000000-0005-0000-0000-000055400000}"/>
    <cellStyle name="Normal 2 3 2 2 4 3 5 3" xfId="19338" xr:uid="{00000000-0005-0000-0000-000056400000}"/>
    <cellStyle name="Normal 2 3 2 2 4 3 6" xfId="5531" xr:uid="{00000000-0005-0000-0000-000057400000}"/>
    <cellStyle name="Normal 2 3 2 2 4 3 6 2" xfId="13677" xr:uid="{00000000-0005-0000-0000-000058400000}"/>
    <cellStyle name="Normal 2 3 2 2 4 3 6 2 2" xfId="29973" xr:uid="{00000000-0005-0000-0000-000059400000}"/>
    <cellStyle name="Normal 2 3 2 2 4 3 6 3" xfId="21827" xr:uid="{00000000-0005-0000-0000-00005A400000}"/>
    <cellStyle name="Normal 2 3 2 2 4 3 7" xfId="8378" xr:uid="{00000000-0005-0000-0000-00005B400000}"/>
    <cellStyle name="Normal 2 3 2 2 4 3 7 2" xfId="24674" xr:uid="{00000000-0005-0000-0000-00005C400000}"/>
    <cellStyle name="Normal 2 3 2 2 4 3 8" xfId="16528" xr:uid="{00000000-0005-0000-0000-00005D400000}"/>
    <cellStyle name="Normal 2 3 2 2 4 4" xfId="315" xr:uid="{00000000-0005-0000-0000-00005E400000}"/>
    <cellStyle name="Normal 2 3 2 2 4 4 2" xfId="659" xr:uid="{00000000-0005-0000-0000-00005F400000}"/>
    <cellStyle name="Normal 2 3 2 2 4 4 2 2" xfId="1365" xr:uid="{00000000-0005-0000-0000-000060400000}"/>
    <cellStyle name="Normal 2 3 2 2 4 4 2 2 2" xfId="2775" xr:uid="{00000000-0005-0000-0000-000061400000}"/>
    <cellStyle name="Normal 2 3 2 2 4 4 2 2 2 2" xfId="5239" xr:uid="{00000000-0005-0000-0000-000062400000}"/>
    <cellStyle name="Normal 2 3 2 2 4 4 2 2 2 2 2" xfId="13385" xr:uid="{00000000-0005-0000-0000-000063400000}"/>
    <cellStyle name="Normal 2 3 2 2 4 4 2 2 2 2 2 2" xfId="29681" xr:uid="{00000000-0005-0000-0000-000064400000}"/>
    <cellStyle name="Normal 2 3 2 2 4 4 2 2 2 2 3" xfId="21535" xr:uid="{00000000-0005-0000-0000-000065400000}"/>
    <cellStyle name="Normal 2 3 2 2 4 4 2 2 2 3" xfId="8074" xr:uid="{00000000-0005-0000-0000-000066400000}"/>
    <cellStyle name="Normal 2 3 2 2 4 4 2 2 2 3 2" xfId="16220" xr:uid="{00000000-0005-0000-0000-000067400000}"/>
    <cellStyle name="Normal 2 3 2 2 4 4 2 2 2 3 2 2" xfId="32516" xr:uid="{00000000-0005-0000-0000-000068400000}"/>
    <cellStyle name="Normal 2 3 2 2 4 4 2 2 2 3 3" xfId="24370" xr:uid="{00000000-0005-0000-0000-000069400000}"/>
    <cellStyle name="Normal 2 3 2 2 4 4 2 2 2 4" xfId="10921" xr:uid="{00000000-0005-0000-0000-00006A400000}"/>
    <cellStyle name="Normal 2 3 2 2 4 4 2 2 2 4 2" xfId="27217" xr:uid="{00000000-0005-0000-0000-00006B400000}"/>
    <cellStyle name="Normal 2 3 2 2 4 4 2 2 2 5" xfId="19071" xr:uid="{00000000-0005-0000-0000-00006C400000}"/>
    <cellStyle name="Normal 2 3 2 2 4 4 2 2 3" xfId="4021" xr:uid="{00000000-0005-0000-0000-00006D400000}"/>
    <cellStyle name="Normal 2 3 2 2 4 4 2 2 3 2" xfId="12167" xr:uid="{00000000-0005-0000-0000-00006E400000}"/>
    <cellStyle name="Normal 2 3 2 2 4 4 2 2 3 2 2" xfId="28463" xr:uid="{00000000-0005-0000-0000-00006F400000}"/>
    <cellStyle name="Normal 2 3 2 2 4 4 2 2 3 3" xfId="20317" xr:uid="{00000000-0005-0000-0000-000070400000}"/>
    <cellStyle name="Normal 2 3 2 2 4 4 2 2 4" xfId="6664" xr:uid="{00000000-0005-0000-0000-000071400000}"/>
    <cellStyle name="Normal 2 3 2 2 4 4 2 2 4 2" xfId="14810" xr:uid="{00000000-0005-0000-0000-000072400000}"/>
    <cellStyle name="Normal 2 3 2 2 4 4 2 2 4 2 2" xfId="31106" xr:uid="{00000000-0005-0000-0000-000073400000}"/>
    <cellStyle name="Normal 2 3 2 2 4 4 2 2 4 3" xfId="22960" xr:uid="{00000000-0005-0000-0000-000074400000}"/>
    <cellStyle name="Normal 2 3 2 2 4 4 2 2 5" xfId="9511" xr:uid="{00000000-0005-0000-0000-000075400000}"/>
    <cellStyle name="Normal 2 3 2 2 4 4 2 2 5 2" xfId="25807" xr:uid="{00000000-0005-0000-0000-000076400000}"/>
    <cellStyle name="Normal 2 3 2 2 4 4 2 2 6" xfId="17661" xr:uid="{00000000-0005-0000-0000-000077400000}"/>
    <cellStyle name="Normal 2 3 2 2 4 4 2 3" xfId="2070" xr:uid="{00000000-0005-0000-0000-000078400000}"/>
    <cellStyle name="Normal 2 3 2 2 4 4 2 3 2" xfId="4630" xr:uid="{00000000-0005-0000-0000-000079400000}"/>
    <cellStyle name="Normal 2 3 2 2 4 4 2 3 2 2" xfId="12776" xr:uid="{00000000-0005-0000-0000-00007A400000}"/>
    <cellStyle name="Normal 2 3 2 2 4 4 2 3 2 2 2" xfId="29072" xr:uid="{00000000-0005-0000-0000-00007B400000}"/>
    <cellStyle name="Normal 2 3 2 2 4 4 2 3 2 3" xfId="20926" xr:uid="{00000000-0005-0000-0000-00007C400000}"/>
    <cellStyle name="Normal 2 3 2 2 4 4 2 3 3" xfId="7369" xr:uid="{00000000-0005-0000-0000-00007D400000}"/>
    <cellStyle name="Normal 2 3 2 2 4 4 2 3 3 2" xfId="15515" xr:uid="{00000000-0005-0000-0000-00007E400000}"/>
    <cellStyle name="Normal 2 3 2 2 4 4 2 3 3 2 2" xfId="31811" xr:uid="{00000000-0005-0000-0000-00007F400000}"/>
    <cellStyle name="Normal 2 3 2 2 4 4 2 3 3 3" xfId="23665" xr:uid="{00000000-0005-0000-0000-000080400000}"/>
    <cellStyle name="Normal 2 3 2 2 4 4 2 3 4" xfId="10216" xr:uid="{00000000-0005-0000-0000-000081400000}"/>
    <cellStyle name="Normal 2 3 2 2 4 4 2 3 4 2" xfId="26512" xr:uid="{00000000-0005-0000-0000-000082400000}"/>
    <cellStyle name="Normal 2 3 2 2 4 4 2 3 5" xfId="18366" xr:uid="{00000000-0005-0000-0000-000083400000}"/>
    <cellStyle name="Normal 2 3 2 2 4 4 2 4" xfId="3412" xr:uid="{00000000-0005-0000-0000-000084400000}"/>
    <cellStyle name="Normal 2 3 2 2 4 4 2 4 2" xfId="11558" xr:uid="{00000000-0005-0000-0000-000085400000}"/>
    <cellStyle name="Normal 2 3 2 2 4 4 2 4 2 2" xfId="27854" xr:uid="{00000000-0005-0000-0000-000086400000}"/>
    <cellStyle name="Normal 2 3 2 2 4 4 2 4 3" xfId="19708" xr:uid="{00000000-0005-0000-0000-000087400000}"/>
    <cellStyle name="Normal 2 3 2 2 4 4 2 5" xfId="5959" xr:uid="{00000000-0005-0000-0000-000088400000}"/>
    <cellStyle name="Normal 2 3 2 2 4 4 2 5 2" xfId="14105" xr:uid="{00000000-0005-0000-0000-000089400000}"/>
    <cellStyle name="Normal 2 3 2 2 4 4 2 5 2 2" xfId="30401" xr:uid="{00000000-0005-0000-0000-00008A400000}"/>
    <cellStyle name="Normal 2 3 2 2 4 4 2 5 3" xfId="22255" xr:uid="{00000000-0005-0000-0000-00008B400000}"/>
    <cellStyle name="Normal 2 3 2 2 4 4 2 6" xfId="8806" xr:uid="{00000000-0005-0000-0000-00008C400000}"/>
    <cellStyle name="Normal 2 3 2 2 4 4 2 6 2" xfId="25102" xr:uid="{00000000-0005-0000-0000-00008D400000}"/>
    <cellStyle name="Normal 2 3 2 2 4 4 2 7" xfId="16956" xr:uid="{00000000-0005-0000-0000-00008E400000}"/>
    <cellStyle name="Normal 2 3 2 2 4 4 3" xfId="1021" xr:uid="{00000000-0005-0000-0000-00008F400000}"/>
    <cellStyle name="Normal 2 3 2 2 4 4 3 2" xfId="2431" xr:uid="{00000000-0005-0000-0000-000090400000}"/>
    <cellStyle name="Normal 2 3 2 2 4 4 3 2 2" xfId="4943" xr:uid="{00000000-0005-0000-0000-000091400000}"/>
    <cellStyle name="Normal 2 3 2 2 4 4 3 2 2 2" xfId="13089" xr:uid="{00000000-0005-0000-0000-000092400000}"/>
    <cellStyle name="Normal 2 3 2 2 4 4 3 2 2 2 2" xfId="29385" xr:uid="{00000000-0005-0000-0000-000093400000}"/>
    <cellStyle name="Normal 2 3 2 2 4 4 3 2 2 3" xfId="21239" xr:uid="{00000000-0005-0000-0000-000094400000}"/>
    <cellStyle name="Normal 2 3 2 2 4 4 3 2 3" xfId="7730" xr:uid="{00000000-0005-0000-0000-000095400000}"/>
    <cellStyle name="Normal 2 3 2 2 4 4 3 2 3 2" xfId="15876" xr:uid="{00000000-0005-0000-0000-000096400000}"/>
    <cellStyle name="Normal 2 3 2 2 4 4 3 2 3 2 2" xfId="32172" xr:uid="{00000000-0005-0000-0000-000097400000}"/>
    <cellStyle name="Normal 2 3 2 2 4 4 3 2 3 3" xfId="24026" xr:uid="{00000000-0005-0000-0000-000098400000}"/>
    <cellStyle name="Normal 2 3 2 2 4 4 3 2 4" xfId="10577" xr:uid="{00000000-0005-0000-0000-000099400000}"/>
    <cellStyle name="Normal 2 3 2 2 4 4 3 2 4 2" xfId="26873" xr:uid="{00000000-0005-0000-0000-00009A400000}"/>
    <cellStyle name="Normal 2 3 2 2 4 4 3 2 5" xfId="18727" xr:uid="{00000000-0005-0000-0000-00009B400000}"/>
    <cellStyle name="Normal 2 3 2 2 4 4 3 3" xfId="3725" xr:uid="{00000000-0005-0000-0000-00009C400000}"/>
    <cellStyle name="Normal 2 3 2 2 4 4 3 3 2" xfId="11871" xr:uid="{00000000-0005-0000-0000-00009D400000}"/>
    <cellStyle name="Normal 2 3 2 2 4 4 3 3 2 2" xfId="28167" xr:uid="{00000000-0005-0000-0000-00009E400000}"/>
    <cellStyle name="Normal 2 3 2 2 4 4 3 3 3" xfId="20021" xr:uid="{00000000-0005-0000-0000-00009F400000}"/>
    <cellStyle name="Normal 2 3 2 2 4 4 3 4" xfId="6320" xr:uid="{00000000-0005-0000-0000-0000A0400000}"/>
    <cellStyle name="Normal 2 3 2 2 4 4 3 4 2" xfId="14466" xr:uid="{00000000-0005-0000-0000-0000A1400000}"/>
    <cellStyle name="Normal 2 3 2 2 4 4 3 4 2 2" xfId="30762" xr:uid="{00000000-0005-0000-0000-0000A2400000}"/>
    <cellStyle name="Normal 2 3 2 2 4 4 3 4 3" xfId="22616" xr:uid="{00000000-0005-0000-0000-0000A3400000}"/>
    <cellStyle name="Normal 2 3 2 2 4 4 3 5" xfId="9167" xr:uid="{00000000-0005-0000-0000-0000A4400000}"/>
    <cellStyle name="Normal 2 3 2 2 4 4 3 5 2" xfId="25463" xr:uid="{00000000-0005-0000-0000-0000A5400000}"/>
    <cellStyle name="Normal 2 3 2 2 4 4 3 6" xfId="17317" xr:uid="{00000000-0005-0000-0000-0000A6400000}"/>
    <cellStyle name="Normal 2 3 2 2 4 4 4" xfId="1726" xr:uid="{00000000-0005-0000-0000-0000A7400000}"/>
    <cellStyle name="Normal 2 3 2 2 4 4 4 2" xfId="4334" xr:uid="{00000000-0005-0000-0000-0000A8400000}"/>
    <cellStyle name="Normal 2 3 2 2 4 4 4 2 2" xfId="12480" xr:uid="{00000000-0005-0000-0000-0000A9400000}"/>
    <cellStyle name="Normal 2 3 2 2 4 4 4 2 2 2" xfId="28776" xr:uid="{00000000-0005-0000-0000-0000AA400000}"/>
    <cellStyle name="Normal 2 3 2 2 4 4 4 2 3" xfId="20630" xr:uid="{00000000-0005-0000-0000-0000AB400000}"/>
    <cellStyle name="Normal 2 3 2 2 4 4 4 3" xfId="7025" xr:uid="{00000000-0005-0000-0000-0000AC400000}"/>
    <cellStyle name="Normal 2 3 2 2 4 4 4 3 2" xfId="15171" xr:uid="{00000000-0005-0000-0000-0000AD400000}"/>
    <cellStyle name="Normal 2 3 2 2 4 4 4 3 2 2" xfId="31467" xr:uid="{00000000-0005-0000-0000-0000AE400000}"/>
    <cellStyle name="Normal 2 3 2 2 4 4 4 3 3" xfId="23321" xr:uid="{00000000-0005-0000-0000-0000AF400000}"/>
    <cellStyle name="Normal 2 3 2 2 4 4 4 4" xfId="9872" xr:uid="{00000000-0005-0000-0000-0000B0400000}"/>
    <cellStyle name="Normal 2 3 2 2 4 4 4 4 2" xfId="26168" xr:uid="{00000000-0005-0000-0000-0000B1400000}"/>
    <cellStyle name="Normal 2 3 2 2 4 4 4 5" xfId="18022" xr:uid="{00000000-0005-0000-0000-0000B2400000}"/>
    <cellStyle name="Normal 2 3 2 2 4 4 5" xfId="3116" xr:uid="{00000000-0005-0000-0000-0000B3400000}"/>
    <cellStyle name="Normal 2 3 2 2 4 4 5 2" xfId="11262" xr:uid="{00000000-0005-0000-0000-0000B4400000}"/>
    <cellStyle name="Normal 2 3 2 2 4 4 5 2 2" xfId="27558" xr:uid="{00000000-0005-0000-0000-0000B5400000}"/>
    <cellStyle name="Normal 2 3 2 2 4 4 5 3" xfId="19412" xr:uid="{00000000-0005-0000-0000-0000B6400000}"/>
    <cellStyle name="Normal 2 3 2 2 4 4 6" xfId="5615" xr:uid="{00000000-0005-0000-0000-0000B7400000}"/>
    <cellStyle name="Normal 2 3 2 2 4 4 6 2" xfId="13761" xr:uid="{00000000-0005-0000-0000-0000B8400000}"/>
    <cellStyle name="Normal 2 3 2 2 4 4 6 2 2" xfId="30057" xr:uid="{00000000-0005-0000-0000-0000B9400000}"/>
    <cellStyle name="Normal 2 3 2 2 4 4 6 3" xfId="21911" xr:uid="{00000000-0005-0000-0000-0000BA400000}"/>
    <cellStyle name="Normal 2 3 2 2 4 4 7" xfId="8462" xr:uid="{00000000-0005-0000-0000-0000BB400000}"/>
    <cellStyle name="Normal 2 3 2 2 4 4 7 2" xfId="24758" xr:uid="{00000000-0005-0000-0000-0000BC400000}"/>
    <cellStyle name="Normal 2 3 2 2 4 4 8" xfId="16612" xr:uid="{00000000-0005-0000-0000-0000BD400000}"/>
    <cellStyle name="Normal 2 3 2 2 4 5" xfId="405" xr:uid="{00000000-0005-0000-0000-0000BE400000}"/>
    <cellStyle name="Normal 2 3 2 2 4 5 2" xfId="1111" xr:uid="{00000000-0005-0000-0000-0000BF400000}"/>
    <cellStyle name="Normal 2 3 2 2 4 5 2 2" xfId="2521" xr:uid="{00000000-0005-0000-0000-0000C0400000}"/>
    <cellStyle name="Normal 2 3 2 2 4 5 2 2 2" xfId="5017" xr:uid="{00000000-0005-0000-0000-0000C1400000}"/>
    <cellStyle name="Normal 2 3 2 2 4 5 2 2 2 2" xfId="13163" xr:uid="{00000000-0005-0000-0000-0000C2400000}"/>
    <cellStyle name="Normal 2 3 2 2 4 5 2 2 2 2 2" xfId="29459" xr:uid="{00000000-0005-0000-0000-0000C3400000}"/>
    <cellStyle name="Normal 2 3 2 2 4 5 2 2 2 3" xfId="21313" xr:uid="{00000000-0005-0000-0000-0000C4400000}"/>
    <cellStyle name="Normal 2 3 2 2 4 5 2 2 3" xfId="7820" xr:uid="{00000000-0005-0000-0000-0000C5400000}"/>
    <cellStyle name="Normal 2 3 2 2 4 5 2 2 3 2" xfId="15966" xr:uid="{00000000-0005-0000-0000-0000C6400000}"/>
    <cellStyle name="Normal 2 3 2 2 4 5 2 2 3 2 2" xfId="32262" xr:uid="{00000000-0005-0000-0000-0000C7400000}"/>
    <cellStyle name="Normal 2 3 2 2 4 5 2 2 3 3" xfId="24116" xr:uid="{00000000-0005-0000-0000-0000C8400000}"/>
    <cellStyle name="Normal 2 3 2 2 4 5 2 2 4" xfId="10667" xr:uid="{00000000-0005-0000-0000-0000C9400000}"/>
    <cellStyle name="Normal 2 3 2 2 4 5 2 2 4 2" xfId="26963" xr:uid="{00000000-0005-0000-0000-0000CA400000}"/>
    <cellStyle name="Normal 2 3 2 2 4 5 2 2 5" xfId="18817" xr:uid="{00000000-0005-0000-0000-0000CB400000}"/>
    <cellStyle name="Normal 2 3 2 2 4 5 2 3" xfId="3799" xr:uid="{00000000-0005-0000-0000-0000CC400000}"/>
    <cellStyle name="Normal 2 3 2 2 4 5 2 3 2" xfId="11945" xr:uid="{00000000-0005-0000-0000-0000CD400000}"/>
    <cellStyle name="Normal 2 3 2 2 4 5 2 3 2 2" xfId="28241" xr:uid="{00000000-0005-0000-0000-0000CE400000}"/>
    <cellStyle name="Normal 2 3 2 2 4 5 2 3 3" xfId="20095" xr:uid="{00000000-0005-0000-0000-0000CF400000}"/>
    <cellStyle name="Normal 2 3 2 2 4 5 2 4" xfId="6410" xr:uid="{00000000-0005-0000-0000-0000D0400000}"/>
    <cellStyle name="Normal 2 3 2 2 4 5 2 4 2" xfId="14556" xr:uid="{00000000-0005-0000-0000-0000D1400000}"/>
    <cellStyle name="Normal 2 3 2 2 4 5 2 4 2 2" xfId="30852" xr:uid="{00000000-0005-0000-0000-0000D2400000}"/>
    <cellStyle name="Normal 2 3 2 2 4 5 2 4 3" xfId="22706" xr:uid="{00000000-0005-0000-0000-0000D3400000}"/>
    <cellStyle name="Normal 2 3 2 2 4 5 2 5" xfId="9257" xr:uid="{00000000-0005-0000-0000-0000D4400000}"/>
    <cellStyle name="Normal 2 3 2 2 4 5 2 5 2" xfId="25553" xr:uid="{00000000-0005-0000-0000-0000D5400000}"/>
    <cellStyle name="Normal 2 3 2 2 4 5 2 6" xfId="17407" xr:uid="{00000000-0005-0000-0000-0000D6400000}"/>
    <cellStyle name="Normal 2 3 2 2 4 5 3" xfId="1816" xr:uid="{00000000-0005-0000-0000-0000D7400000}"/>
    <cellStyle name="Normal 2 3 2 2 4 5 3 2" xfId="4408" xr:uid="{00000000-0005-0000-0000-0000D8400000}"/>
    <cellStyle name="Normal 2 3 2 2 4 5 3 2 2" xfId="12554" xr:uid="{00000000-0005-0000-0000-0000D9400000}"/>
    <cellStyle name="Normal 2 3 2 2 4 5 3 2 2 2" xfId="28850" xr:uid="{00000000-0005-0000-0000-0000DA400000}"/>
    <cellStyle name="Normal 2 3 2 2 4 5 3 2 3" xfId="20704" xr:uid="{00000000-0005-0000-0000-0000DB400000}"/>
    <cellStyle name="Normal 2 3 2 2 4 5 3 3" xfId="7115" xr:uid="{00000000-0005-0000-0000-0000DC400000}"/>
    <cellStyle name="Normal 2 3 2 2 4 5 3 3 2" xfId="15261" xr:uid="{00000000-0005-0000-0000-0000DD400000}"/>
    <cellStyle name="Normal 2 3 2 2 4 5 3 3 2 2" xfId="31557" xr:uid="{00000000-0005-0000-0000-0000DE400000}"/>
    <cellStyle name="Normal 2 3 2 2 4 5 3 3 3" xfId="23411" xr:uid="{00000000-0005-0000-0000-0000DF400000}"/>
    <cellStyle name="Normal 2 3 2 2 4 5 3 4" xfId="9962" xr:uid="{00000000-0005-0000-0000-0000E0400000}"/>
    <cellStyle name="Normal 2 3 2 2 4 5 3 4 2" xfId="26258" xr:uid="{00000000-0005-0000-0000-0000E1400000}"/>
    <cellStyle name="Normal 2 3 2 2 4 5 3 5" xfId="18112" xr:uid="{00000000-0005-0000-0000-0000E2400000}"/>
    <cellStyle name="Normal 2 3 2 2 4 5 4" xfId="3190" xr:uid="{00000000-0005-0000-0000-0000E3400000}"/>
    <cellStyle name="Normal 2 3 2 2 4 5 4 2" xfId="11336" xr:uid="{00000000-0005-0000-0000-0000E4400000}"/>
    <cellStyle name="Normal 2 3 2 2 4 5 4 2 2" xfId="27632" xr:uid="{00000000-0005-0000-0000-0000E5400000}"/>
    <cellStyle name="Normal 2 3 2 2 4 5 4 3" xfId="19486" xr:uid="{00000000-0005-0000-0000-0000E6400000}"/>
    <cellStyle name="Normal 2 3 2 2 4 5 5" xfId="5705" xr:uid="{00000000-0005-0000-0000-0000E7400000}"/>
    <cellStyle name="Normal 2 3 2 2 4 5 5 2" xfId="13851" xr:uid="{00000000-0005-0000-0000-0000E8400000}"/>
    <cellStyle name="Normal 2 3 2 2 4 5 5 2 2" xfId="30147" xr:uid="{00000000-0005-0000-0000-0000E9400000}"/>
    <cellStyle name="Normal 2 3 2 2 4 5 5 3" xfId="22001" xr:uid="{00000000-0005-0000-0000-0000EA400000}"/>
    <cellStyle name="Normal 2 3 2 2 4 5 6" xfId="8552" xr:uid="{00000000-0005-0000-0000-0000EB400000}"/>
    <cellStyle name="Normal 2 3 2 2 4 5 6 2" xfId="24848" xr:uid="{00000000-0005-0000-0000-0000EC400000}"/>
    <cellStyle name="Normal 2 3 2 2 4 5 7" xfId="16702" xr:uid="{00000000-0005-0000-0000-0000ED400000}"/>
    <cellStyle name="Normal 2 3 2 2 4 6" xfId="767" xr:uid="{00000000-0005-0000-0000-0000EE400000}"/>
    <cellStyle name="Normal 2 3 2 2 4 6 2" xfId="2177" xr:uid="{00000000-0005-0000-0000-0000EF400000}"/>
    <cellStyle name="Normal 2 3 2 2 4 6 2 2" xfId="4721" xr:uid="{00000000-0005-0000-0000-0000F0400000}"/>
    <cellStyle name="Normal 2 3 2 2 4 6 2 2 2" xfId="12867" xr:uid="{00000000-0005-0000-0000-0000F1400000}"/>
    <cellStyle name="Normal 2 3 2 2 4 6 2 2 2 2" xfId="29163" xr:uid="{00000000-0005-0000-0000-0000F2400000}"/>
    <cellStyle name="Normal 2 3 2 2 4 6 2 2 3" xfId="21017" xr:uid="{00000000-0005-0000-0000-0000F3400000}"/>
    <cellStyle name="Normal 2 3 2 2 4 6 2 3" xfId="7476" xr:uid="{00000000-0005-0000-0000-0000F4400000}"/>
    <cellStyle name="Normal 2 3 2 2 4 6 2 3 2" xfId="15622" xr:uid="{00000000-0005-0000-0000-0000F5400000}"/>
    <cellStyle name="Normal 2 3 2 2 4 6 2 3 2 2" xfId="31918" xr:uid="{00000000-0005-0000-0000-0000F6400000}"/>
    <cellStyle name="Normal 2 3 2 2 4 6 2 3 3" xfId="23772" xr:uid="{00000000-0005-0000-0000-0000F7400000}"/>
    <cellStyle name="Normal 2 3 2 2 4 6 2 4" xfId="10323" xr:uid="{00000000-0005-0000-0000-0000F8400000}"/>
    <cellStyle name="Normal 2 3 2 2 4 6 2 4 2" xfId="26619" xr:uid="{00000000-0005-0000-0000-0000F9400000}"/>
    <cellStyle name="Normal 2 3 2 2 4 6 2 5" xfId="18473" xr:uid="{00000000-0005-0000-0000-0000FA400000}"/>
    <cellStyle name="Normal 2 3 2 2 4 6 3" xfId="3503" xr:uid="{00000000-0005-0000-0000-0000FB400000}"/>
    <cellStyle name="Normal 2 3 2 2 4 6 3 2" xfId="11649" xr:uid="{00000000-0005-0000-0000-0000FC400000}"/>
    <cellStyle name="Normal 2 3 2 2 4 6 3 2 2" xfId="27945" xr:uid="{00000000-0005-0000-0000-0000FD400000}"/>
    <cellStyle name="Normal 2 3 2 2 4 6 3 3" xfId="19799" xr:uid="{00000000-0005-0000-0000-0000FE400000}"/>
    <cellStyle name="Normal 2 3 2 2 4 6 4" xfId="6066" xr:uid="{00000000-0005-0000-0000-0000FF400000}"/>
    <cellStyle name="Normal 2 3 2 2 4 6 4 2" xfId="14212" xr:uid="{00000000-0005-0000-0000-000000410000}"/>
    <cellStyle name="Normal 2 3 2 2 4 6 4 2 2" xfId="30508" xr:uid="{00000000-0005-0000-0000-000001410000}"/>
    <cellStyle name="Normal 2 3 2 2 4 6 4 3" xfId="22362" xr:uid="{00000000-0005-0000-0000-000002410000}"/>
    <cellStyle name="Normal 2 3 2 2 4 6 5" xfId="8913" xr:uid="{00000000-0005-0000-0000-000003410000}"/>
    <cellStyle name="Normal 2 3 2 2 4 6 5 2" xfId="25209" xr:uid="{00000000-0005-0000-0000-000004410000}"/>
    <cellStyle name="Normal 2 3 2 2 4 6 6" xfId="17063" xr:uid="{00000000-0005-0000-0000-000005410000}"/>
    <cellStyle name="Normal 2 3 2 2 4 7" xfId="1472" xr:uid="{00000000-0005-0000-0000-000006410000}"/>
    <cellStyle name="Normal 2 3 2 2 4 7 2" xfId="4112" xr:uid="{00000000-0005-0000-0000-000007410000}"/>
    <cellStyle name="Normal 2 3 2 2 4 7 2 2" xfId="12258" xr:uid="{00000000-0005-0000-0000-000008410000}"/>
    <cellStyle name="Normal 2 3 2 2 4 7 2 2 2" xfId="28554" xr:uid="{00000000-0005-0000-0000-000009410000}"/>
    <cellStyle name="Normal 2 3 2 2 4 7 2 3" xfId="20408" xr:uid="{00000000-0005-0000-0000-00000A410000}"/>
    <cellStyle name="Normal 2 3 2 2 4 7 3" xfId="6771" xr:uid="{00000000-0005-0000-0000-00000B410000}"/>
    <cellStyle name="Normal 2 3 2 2 4 7 3 2" xfId="14917" xr:uid="{00000000-0005-0000-0000-00000C410000}"/>
    <cellStyle name="Normal 2 3 2 2 4 7 3 2 2" xfId="31213" xr:uid="{00000000-0005-0000-0000-00000D410000}"/>
    <cellStyle name="Normal 2 3 2 2 4 7 3 3" xfId="23067" xr:uid="{00000000-0005-0000-0000-00000E410000}"/>
    <cellStyle name="Normal 2 3 2 2 4 7 4" xfId="9618" xr:uid="{00000000-0005-0000-0000-00000F410000}"/>
    <cellStyle name="Normal 2 3 2 2 4 7 4 2" xfId="25914" xr:uid="{00000000-0005-0000-0000-000010410000}"/>
    <cellStyle name="Normal 2 3 2 2 4 7 5" xfId="17768" xr:uid="{00000000-0005-0000-0000-000011410000}"/>
    <cellStyle name="Normal 2 3 2 2 4 8" xfId="2894" xr:uid="{00000000-0005-0000-0000-000012410000}"/>
    <cellStyle name="Normal 2 3 2 2 4 8 2" xfId="11040" xr:uid="{00000000-0005-0000-0000-000013410000}"/>
    <cellStyle name="Normal 2 3 2 2 4 8 2 2" xfId="27336" xr:uid="{00000000-0005-0000-0000-000014410000}"/>
    <cellStyle name="Normal 2 3 2 2 4 8 3" xfId="19190" xr:uid="{00000000-0005-0000-0000-000015410000}"/>
    <cellStyle name="Normal 2 3 2 2 4 9" xfId="5361" xr:uid="{00000000-0005-0000-0000-000016410000}"/>
    <cellStyle name="Normal 2 3 2 2 4 9 2" xfId="13507" xr:uid="{00000000-0005-0000-0000-000017410000}"/>
    <cellStyle name="Normal 2 3 2 2 4 9 2 2" xfId="29803" xr:uid="{00000000-0005-0000-0000-000018410000}"/>
    <cellStyle name="Normal 2 3 2 2 4 9 3" xfId="21657" xr:uid="{00000000-0005-0000-0000-000019410000}"/>
    <cellStyle name="Normal 2 3 2 2 5" xfId="107" xr:uid="{00000000-0005-0000-0000-00001A410000}"/>
    <cellStyle name="Normal 2 3 2 2 5 2" xfId="451" xr:uid="{00000000-0005-0000-0000-00001B410000}"/>
    <cellStyle name="Normal 2 3 2 2 5 2 2" xfId="1157" xr:uid="{00000000-0005-0000-0000-00001C410000}"/>
    <cellStyle name="Normal 2 3 2 2 5 2 2 2" xfId="2567" xr:uid="{00000000-0005-0000-0000-00001D410000}"/>
    <cellStyle name="Normal 2 3 2 2 5 2 2 2 2" xfId="5055" xr:uid="{00000000-0005-0000-0000-00001E410000}"/>
    <cellStyle name="Normal 2 3 2 2 5 2 2 2 2 2" xfId="13201" xr:uid="{00000000-0005-0000-0000-00001F410000}"/>
    <cellStyle name="Normal 2 3 2 2 5 2 2 2 2 2 2" xfId="29497" xr:uid="{00000000-0005-0000-0000-000020410000}"/>
    <cellStyle name="Normal 2 3 2 2 5 2 2 2 2 3" xfId="21351" xr:uid="{00000000-0005-0000-0000-000021410000}"/>
    <cellStyle name="Normal 2 3 2 2 5 2 2 2 3" xfId="7866" xr:uid="{00000000-0005-0000-0000-000022410000}"/>
    <cellStyle name="Normal 2 3 2 2 5 2 2 2 3 2" xfId="16012" xr:uid="{00000000-0005-0000-0000-000023410000}"/>
    <cellStyle name="Normal 2 3 2 2 5 2 2 2 3 2 2" xfId="32308" xr:uid="{00000000-0005-0000-0000-000024410000}"/>
    <cellStyle name="Normal 2 3 2 2 5 2 2 2 3 3" xfId="24162" xr:uid="{00000000-0005-0000-0000-000025410000}"/>
    <cellStyle name="Normal 2 3 2 2 5 2 2 2 4" xfId="10713" xr:uid="{00000000-0005-0000-0000-000026410000}"/>
    <cellStyle name="Normal 2 3 2 2 5 2 2 2 4 2" xfId="27009" xr:uid="{00000000-0005-0000-0000-000027410000}"/>
    <cellStyle name="Normal 2 3 2 2 5 2 2 2 5" xfId="18863" xr:uid="{00000000-0005-0000-0000-000028410000}"/>
    <cellStyle name="Normal 2 3 2 2 5 2 2 3" xfId="3837" xr:uid="{00000000-0005-0000-0000-000029410000}"/>
    <cellStyle name="Normal 2 3 2 2 5 2 2 3 2" xfId="11983" xr:uid="{00000000-0005-0000-0000-00002A410000}"/>
    <cellStyle name="Normal 2 3 2 2 5 2 2 3 2 2" xfId="28279" xr:uid="{00000000-0005-0000-0000-00002B410000}"/>
    <cellStyle name="Normal 2 3 2 2 5 2 2 3 3" xfId="20133" xr:uid="{00000000-0005-0000-0000-00002C410000}"/>
    <cellStyle name="Normal 2 3 2 2 5 2 2 4" xfId="6456" xr:uid="{00000000-0005-0000-0000-00002D410000}"/>
    <cellStyle name="Normal 2 3 2 2 5 2 2 4 2" xfId="14602" xr:uid="{00000000-0005-0000-0000-00002E410000}"/>
    <cellStyle name="Normal 2 3 2 2 5 2 2 4 2 2" xfId="30898" xr:uid="{00000000-0005-0000-0000-00002F410000}"/>
    <cellStyle name="Normal 2 3 2 2 5 2 2 4 3" xfId="22752" xr:uid="{00000000-0005-0000-0000-000030410000}"/>
    <cellStyle name="Normal 2 3 2 2 5 2 2 5" xfId="9303" xr:uid="{00000000-0005-0000-0000-000031410000}"/>
    <cellStyle name="Normal 2 3 2 2 5 2 2 5 2" xfId="25599" xr:uid="{00000000-0005-0000-0000-000032410000}"/>
    <cellStyle name="Normal 2 3 2 2 5 2 2 6" xfId="17453" xr:uid="{00000000-0005-0000-0000-000033410000}"/>
    <cellStyle name="Normal 2 3 2 2 5 2 3" xfId="1862" xr:uid="{00000000-0005-0000-0000-000034410000}"/>
    <cellStyle name="Normal 2 3 2 2 5 2 3 2" xfId="4446" xr:uid="{00000000-0005-0000-0000-000035410000}"/>
    <cellStyle name="Normal 2 3 2 2 5 2 3 2 2" xfId="12592" xr:uid="{00000000-0005-0000-0000-000036410000}"/>
    <cellStyle name="Normal 2 3 2 2 5 2 3 2 2 2" xfId="28888" xr:uid="{00000000-0005-0000-0000-000037410000}"/>
    <cellStyle name="Normal 2 3 2 2 5 2 3 2 3" xfId="20742" xr:uid="{00000000-0005-0000-0000-000038410000}"/>
    <cellStyle name="Normal 2 3 2 2 5 2 3 3" xfId="7161" xr:uid="{00000000-0005-0000-0000-000039410000}"/>
    <cellStyle name="Normal 2 3 2 2 5 2 3 3 2" xfId="15307" xr:uid="{00000000-0005-0000-0000-00003A410000}"/>
    <cellStyle name="Normal 2 3 2 2 5 2 3 3 2 2" xfId="31603" xr:uid="{00000000-0005-0000-0000-00003B410000}"/>
    <cellStyle name="Normal 2 3 2 2 5 2 3 3 3" xfId="23457" xr:uid="{00000000-0005-0000-0000-00003C410000}"/>
    <cellStyle name="Normal 2 3 2 2 5 2 3 4" xfId="10008" xr:uid="{00000000-0005-0000-0000-00003D410000}"/>
    <cellStyle name="Normal 2 3 2 2 5 2 3 4 2" xfId="26304" xr:uid="{00000000-0005-0000-0000-00003E410000}"/>
    <cellStyle name="Normal 2 3 2 2 5 2 3 5" xfId="18158" xr:uid="{00000000-0005-0000-0000-00003F410000}"/>
    <cellStyle name="Normal 2 3 2 2 5 2 4" xfId="3228" xr:uid="{00000000-0005-0000-0000-000040410000}"/>
    <cellStyle name="Normal 2 3 2 2 5 2 4 2" xfId="11374" xr:uid="{00000000-0005-0000-0000-000041410000}"/>
    <cellStyle name="Normal 2 3 2 2 5 2 4 2 2" xfId="27670" xr:uid="{00000000-0005-0000-0000-000042410000}"/>
    <cellStyle name="Normal 2 3 2 2 5 2 4 3" xfId="19524" xr:uid="{00000000-0005-0000-0000-000043410000}"/>
    <cellStyle name="Normal 2 3 2 2 5 2 5" xfId="5751" xr:uid="{00000000-0005-0000-0000-000044410000}"/>
    <cellStyle name="Normal 2 3 2 2 5 2 5 2" xfId="13897" xr:uid="{00000000-0005-0000-0000-000045410000}"/>
    <cellStyle name="Normal 2 3 2 2 5 2 5 2 2" xfId="30193" xr:uid="{00000000-0005-0000-0000-000046410000}"/>
    <cellStyle name="Normal 2 3 2 2 5 2 5 3" xfId="22047" xr:uid="{00000000-0005-0000-0000-000047410000}"/>
    <cellStyle name="Normal 2 3 2 2 5 2 6" xfId="8598" xr:uid="{00000000-0005-0000-0000-000048410000}"/>
    <cellStyle name="Normal 2 3 2 2 5 2 6 2" xfId="24894" xr:uid="{00000000-0005-0000-0000-000049410000}"/>
    <cellStyle name="Normal 2 3 2 2 5 2 7" xfId="16748" xr:uid="{00000000-0005-0000-0000-00004A410000}"/>
    <cellStyle name="Normal 2 3 2 2 5 3" xfId="813" xr:uid="{00000000-0005-0000-0000-00004B410000}"/>
    <cellStyle name="Normal 2 3 2 2 5 3 2" xfId="2223" xr:uid="{00000000-0005-0000-0000-00004C410000}"/>
    <cellStyle name="Normal 2 3 2 2 5 3 2 2" xfId="4759" xr:uid="{00000000-0005-0000-0000-00004D410000}"/>
    <cellStyle name="Normal 2 3 2 2 5 3 2 2 2" xfId="12905" xr:uid="{00000000-0005-0000-0000-00004E410000}"/>
    <cellStyle name="Normal 2 3 2 2 5 3 2 2 2 2" xfId="29201" xr:uid="{00000000-0005-0000-0000-00004F410000}"/>
    <cellStyle name="Normal 2 3 2 2 5 3 2 2 3" xfId="21055" xr:uid="{00000000-0005-0000-0000-000050410000}"/>
    <cellStyle name="Normal 2 3 2 2 5 3 2 3" xfId="7522" xr:uid="{00000000-0005-0000-0000-000051410000}"/>
    <cellStyle name="Normal 2 3 2 2 5 3 2 3 2" xfId="15668" xr:uid="{00000000-0005-0000-0000-000052410000}"/>
    <cellStyle name="Normal 2 3 2 2 5 3 2 3 2 2" xfId="31964" xr:uid="{00000000-0005-0000-0000-000053410000}"/>
    <cellStyle name="Normal 2 3 2 2 5 3 2 3 3" xfId="23818" xr:uid="{00000000-0005-0000-0000-000054410000}"/>
    <cellStyle name="Normal 2 3 2 2 5 3 2 4" xfId="10369" xr:uid="{00000000-0005-0000-0000-000055410000}"/>
    <cellStyle name="Normal 2 3 2 2 5 3 2 4 2" xfId="26665" xr:uid="{00000000-0005-0000-0000-000056410000}"/>
    <cellStyle name="Normal 2 3 2 2 5 3 2 5" xfId="18519" xr:uid="{00000000-0005-0000-0000-000057410000}"/>
    <cellStyle name="Normal 2 3 2 2 5 3 3" xfId="3541" xr:uid="{00000000-0005-0000-0000-000058410000}"/>
    <cellStyle name="Normal 2 3 2 2 5 3 3 2" xfId="11687" xr:uid="{00000000-0005-0000-0000-000059410000}"/>
    <cellStyle name="Normal 2 3 2 2 5 3 3 2 2" xfId="27983" xr:uid="{00000000-0005-0000-0000-00005A410000}"/>
    <cellStyle name="Normal 2 3 2 2 5 3 3 3" xfId="19837" xr:uid="{00000000-0005-0000-0000-00005B410000}"/>
    <cellStyle name="Normal 2 3 2 2 5 3 4" xfId="6112" xr:uid="{00000000-0005-0000-0000-00005C410000}"/>
    <cellStyle name="Normal 2 3 2 2 5 3 4 2" xfId="14258" xr:uid="{00000000-0005-0000-0000-00005D410000}"/>
    <cellStyle name="Normal 2 3 2 2 5 3 4 2 2" xfId="30554" xr:uid="{00000000-0005-0000-0000-00005E410000}"/>
    <cellStyle name="Normal 2 3 2 2 5 3 4 3" xfId="22408" xr:uid="{00000000-0005-0000-0000-00005F410000}"/>
    <cellStyle name="Normal 2 3 2 2 5 3 5" xfId="8959" xr:uid="{00000000-0005-0000-0000-000060410000}"/>
    <cellStyle name="Normal 2 3 2 2 5 3 5 2" xfId="25255" xr:uid="{00000000-0005-0000-0000-000061410000}"/>
    <cellStyle name="Normal 2 3 2 2 5 3 6" xfId="17109" xr:uid="{00000000-0005-0000-0000-000062410000}"/>
    <cellStyle name="Normal 2 3 2 2 5 4" xfId="1518" xr:uid="{00000000-0005-0000-0000-000063410000}"/>
    <cellStyle name="Normal 2 3 2 2 5 4 2" xfId="4150" xr:uid="{00000000-0005-0000-0000-000064410000}"/>
    <cellStyle name="Normal 2 3 2 2 5 4 2 2" xfId="12296" xr:uid="{00000000-0005-0000-0000-000065410000}"/>
    <cellStyle name="Normal 2 3 2 2 5 4 2 2 2" xfId="28592" xr:uid="{00000000-0005-0000-0000-000066410000}"/>
    <cellStyle name="Normal 2 3 2 2 5 4 2 3" xfId="20446" xr:uid="{00000000-0005-0000-0000-000067410000}"/>
    <cellStyle name="Normal 2 3 2 2 5 4 3" xfId="6817" xr:uid="{00000000-0005-0000-0000-000068410000}"/>
    <cellStyle name="Normal 2 3 2 2 5 4 3 2" xfId="14963" xr:uid="{00000000-0005-0000-0000-000069410000}"/>
    <cellStyle name="Normal 2 3 2 2 5 4 3 2 2" xfId="31259" xr:uid="{00000000-0005-0000-0000-00006A410000}"/>
    <cellStyle name="Normal 2 3 2 2 5 4 3 3" xfId="23113" xr:uid="{00000000-0005-0000-0000-00006B410000}"/>
    <cellStyle name="Normal 2 3 2 2 5 4 4" xfId="9664" xr:uid="{00000000-0005-0000-0000-00006C410000}"/>
    <cellStyle name="Normal 2 3 2 2 5 4 4 2" xfId="25960" xr:uid="{00000000-0005-0000-0000-00006D410000}"/>
    <cellStyle name="Normal 2 3 2 2 5 4 5" xfId="17814" xr:uid="{00000000-0005-0000-0000-00006E410000}"/>
    <cellStyle name="Normal 2 3 2 2 5 5" xfId="2932" xr:uid="{00000000-0005-0000-0000-00006F410000}"/>
    <cellStyle name="Normal 2 3 2 2 5 5 2" xfId="11078" xr:uid="{00000000-0005-0000-0000-000070410000}"/>
    <cellStyle name="Normal 2 3 2 2 5 5 2 2" xfId="27374" xr:uid="{00000000-0005-0000-0000-000071410000}"/>
    <cellStyle name="Normal 2 3 2 2 5 5 3" xfId="19228" xr:uid="{00000000-0005-0000-0000-000072410000}"/>
    <cellStyle name="Normal 2 3 2 2 5 6" xfId="5407" xr:uid="{00000000-0005-0000-0000-000073410000}"/>
    <cellStyle name="Normal 2 3 2 2 5 6 2" xfId="13553" xr:uid="{00000000-0005-0000-0000-000074410000}"/>
    <cellStyle name="Normal 2 3 2 2 5 6 2 2" xfId="29849" xr:uid="{00000000-0005-0000-0000-000075410000}"/>
    <cellStyle name="Normal 2 3 2 2 5 6 3" xfId="21703" xr:uid="{00000000-0005-0000-0000-000076410000}"/>
    <cellStyle name="Normal 2 3 2 2 5 7" xfId="8254" xr:uid="{00000000-0005-0000-0000-000077410000}"/>
    <cellStyle name="Normal 2 3 2 2 5 7 2" xfId="24550" xr:uid="{00000000-0005-0000-0000-000078410000}"/>
    <cellStyle name="Normal 2 3 2 2 5 8" xfId="16404" xr:uid="{00000000-0005-0000-0000-000079410000}"/>
    <cellStyle name="Normal 2 3 2 2 6" xfId="195" xr:uid="{00000000-0005-0000-0000-00007A410000}"/>
    <cellStyle name="Normal 2 3 2 2 6 2" xfId="539" xr:uid="{00000000-0005-0000-0000-00007B410000}"/>
    <cellStyle name="Normal 2 3 2 2 6 2 2" xfId="1245" xr:uid="{00000000-0005-0000-0000-00007C410000}"/>
    <cellStyle name="Normal 2 3 2 2 6 2 2 2" xfId="2655" xr:uid="{00000000-0005-0000-0000-00007D410000}"/>
    <cellStyle name="Normal 2 3 2 2 6 2 2 2 2" xfId="5129" xr:uid="{00000000-0005-0000-0000-00007E410000}"/>
    <cellStyle name="Normal 2 3 2 2 6 2 2 2 2 2" xfId="13275" xr:uid="{00000000-0005-0000-0000-00007F410000}"/>
    <cellStyle name="Normal 2 3 2 2 6 2 2 2 2 2 2" xfId="29571" xr:uid="{00000000-0005-0000-0000-000080410000}"/>
    <cellStyle name="Normal 2 3 2 2 6 2 2 2 2 3" xfId="21425" xr:uid="{00000000-0005-0000-0000-000081410000}"/>
    <cellStyle name="Normal 2 3 2 2 6 2 2 2 3" xfId="7954" xr:uid="{00000000-0005-0000-0000-000082410000}"/>
    <cellStyle name="Normal 2 3 2 2 6 2 2 2 3 2" xfId="16100" xr:uid="{00000000-0005-0000-0000-000083410000}"/>
    <cellStyle name="Normal 2 3 2 2 6 2 2 2 3 2 2" xfId="32396" xr:uid="{00000000-0005-0000-0000-000084410000}"/>
    <cellStyle name="Normal 2 3 2 2 6 2 2 2 3 3" xfId="24250" xr:uid="{00000000-0005-0000-0000-000085410000}"/>
    <cellStyle name="Normal 2 3 2 2 6 2 2 2 4" xfId="10801" xr:uid="{00000000-0005-0000-0000-000086410000}"/>
    <cellStyle name="Normal 2 3 2 2 6 2 2 2 4 2" xfId="27097" xr:uid="{00000000-0005-0000-0000-000087410000}"/>
    <cellStyle name="Normal 2 3 2 2 6 2 2 2 5" xfId="18951" xr:uid="{00000000-0005-0000-0000-000088410000}"/>
    <cellStyle name="Normal 2 3 2 2 6 2 2 3" xfId="3911" xr:uid="{00000000-0005-0000-0000-000089410000}"/>
    <cellStyle name="Normal 2 3 2 2 6 2 2 3 2" xfId="12057" xr:uid="{00000000-0005-0000-0000-00008A410000}"/>
    <cellStyle name="Normal 2 3 2 2 6 2 2 3 2 2" xfId="28353" xr:uid="{00000000-0005-0000-0000-00008B410000}"/>
    <cellStyle name="Normal 2 3 2 2 6 2 2 3 3" xfId="20207" xr:uid="{00000000-0005-0000-0000-00008C410000}"/>
    <cellStyle name="Normal 2 3 2 2 6 2 2 4" xfId="6544" xr:uid="{00000000-0005-0000-0000-00008D410000}"/>
    <cellStyle name="Normal 2 3 2 2 6 2 2 4 2" xfId="14690" xr:uid="{00000000-0005-0000-0000-00008E410000}"/>
    <cellStyle name="Normal 2 3 2 2 6 2 2 4 2 2" xfId="30986" xr:uid="{00000000-0005-0000-0000-00008F410000}"/>
    <cellStyle name="Normal 2 3 2 2 6 2 2 4 3" xfId="22840" xr:uid="{00000000-0005-0000-0000-000090410000}"/>
    <cellStyle name="Normal 2 3 2 2 6 2 2 5" xfId="9391" xr:uid="{00000000-0005-0000-0000-000091410000}"/>
    <cellStyle name="Normal 2 3 2 2 6 2 2 5 2" xfId="25687" xr:uid="{00000000-0005-0000-0000-000092410000}"/>
    <cellStyle name="Normal 2 3 2 2 6 2 2 6" xfId="17541" xr:uid="{00000000-0005-0000-0000-000093410000}"/>
    <cellStyle name="Normal 2 3 2 2 6 2 3" xfId="1950" xr:uid="{00000000-0005-0000-0000-000094410000}"/>
    <cellStyle name="Normal 2 3 2 2 6 2 3 2" xfId="4520" xr:uid="{00000000-0005-0000-0000-000095410000}"/>
    <cellStyle name="Normal 2 3 2 2 6 2 3 2 2" xfId="12666" xr:uid="{00000000-0005-0000-0000-000096410000}"/>
    <cellStyle name="Normal 2 3 2 2 6 2 3 2 2 2" xfId="28962" xr:uid="{00000000-0005-0000-0000-000097410000}"/>
    <cellStyle name="Normal 2 3 2 2 6 2 3 2 3" xfId="20816" xr:uid="{00000000-0005-0000-0000-000098410000}"/>
    <cellStyle name="Normal 2 3 2 2 6 2 3 3" xfId="7249" xr:uid="{00000000-0005-0000-0000-000099410000}"/>
    <cellStyle name="Normal 2 3 2 2 6 2 3 3 2" xfId="15395" xr:uid="{00000000-0005-0000-0000-00009A410000}"/>
    <cellStyle name="Normal 2 3 2 2 6 2 3 3 2 2" xfId="31691" xr:uid="{00000000-0005-0000-0000-00009B410000}"/>
    <cellStyle name="Normal 2 3 2 2 6 2 3 3 3" xfId="23545" xr:uid="{00000000-0005-0000-0000-00009C410000}"/>
    <cellStyle name="Normal 2 3 2 2 6 2 3 4" xfId="10096" xr:uid="{00000000-0005-0000-0000-00009D410000}"/>
    <cellStyle name="Normal 2 3 2 2 6 2 3 4 2" xfId="26392" xr:uid="{00000000-0005-0000-0000-00009E410000}"/>
    <cellStyle name="Normal 2 3 2 2 6 2 3 5" xfId="18246" xr:uid="{00000000-0005-0000-0000-00009F410000}"/>
    <cellStyle name="Normal 2 3 2 2 6 2 4" xfId="3302" xr:uid="{00000000-0005-0000-0000-0000A0410000}"/>
    <cellStyle name="Normal 2 3 2 2 6 2 4 2" xfId="11448" xr:uid="{00000000-0005-0000-0000-0000A1410000}"/>
    <cellStyle name="Normal 2 3 2 2 6 2 4 2 2" xfId="27744" xr:uid="{00000000-0005-0000-0000-0000A2410000}"/>
    <cellStyle name="Normal 2 3 2 2 6 2 4 3" xfId="19598" xr:uid="{00000000-0005-0000-0000-0000A3410000}"/>
    <cellStyle name="Normal 2 3 2 2 6 2 5" xfId="5839" xr:uid="{00000000-0005-0000-0000-0000A4410000}"/>
    <cellStyle name="Normal 2 3 2 2 6 2 5 2" xfId="13985" xr:uid="{00000000-0005-0000-0000-0000A5410000}"/>
    <cellStyle name="Normal 2 3 2 2 6 2 5 2 2" xfId="30281" xr:uid="{00000000-0005-0000-0000-0000A6410000}"/>
    <cellStyle name="Normal 2 3 2 2 6 2 5 3" xfId="22135" xr:uid="{00000000-0005-0000-0000-0000A7410000}"/>
    <cellStyle name="Normal 2 3 2 2 6 2 6" xfId="8686" xr:uid="{00000000-0005-0000-0000-0000A8410000}"/>
    <cellStyle name="Normal 2 3 2 2 6 2 6 2" xfId="24982" xr:uid="{00000000-0005-0000-0000-0000A9410000}"/>
    <cellStyle name="Normal 2 3 2 2 6 2 7" xfId="16836" xr:uid="{00000000-0005-0000-0000-0000AA410000}"/>
    <cellStyle name="Normal 2 3 2 2 6 3" xfId="901" xr:uid="{00000000-0005-0000-0000-0000AB410000}"/>
    <cellStyle name="Normal 2 3 2 2 6 3 2" xfId="2311" xr:uid="{00000000-0005-0000-0000-0000AC410000}"/>
    <cellStyle name="Normal 2 3 2 2 6 3 2 2" xfId="4833" xr:uid="{00000000-0005-0000-0000-0000AD410000}"/>
    <cellStyle name="Normal 2 3 2 2 6 3 2 2 2" xfId="12979" xr:uid="{00000000-0005-0000-0000-0000AE410000}"/>
    <cellStyle name="Normal 2 3 2 2 6 3 2 2 2 2" xfId="29275" xr:uid="{00000000-0005-0000-0000-0000AF410000}"/>
    <cellStyle name="Normal 2 3 2 2 6 3 2 2 3" xfId="21129" xr:uid="{00000000-0005-0000-0000-0000B0410000}"/>
    <cellStyle name="Normal 2 3 2 2 6 3 2 3" xfId="7610" xr:uid="{00000000-0005-0000-0000-0000B1410000}"/>
    <cellStyle name="Normal 2 3 2 2 6 3 2 3 2" xfId="15756" xr:uid="{00000000-0005-0000-0000-0000B2410000}"/>
    <cellStyle name="Normal 2 3 2 2 6 3 2 3 2 2" xfId="32052" xr:uid="{00000000-0005-0000-0000-0000B3410000}"/>
    <cellStyle name="Normal 2 3 2 2 6 3 2 3 3" xfId="23906" xr:uid="{00000000-0005-0000-0000-0000B4410000}"/>
    <cellStyle name="Normal 2 3 2 2 6 3 2 4" xfId="10457" xr:uid="{00000000-0005-0000-0000-0000B5410000}"/>
    <cellStyle name="Normal 2 3 2 2 6 3 2 4 2" xfId="26753" xr:uid="{00000000-0005-0000-0000-0000B6410000}"/>
    <cellStyle name="Normal 2 3 2 2 6 3 2 5" xfId="18607" xr:uid="{00000000-0005-0000-0000-0000B7410000}"/>
    <cellStyle name="Normal 2 3 2 2 6 3 3" xfId="3615" xr:uid="{00000000-0005-0000-0000-0000B8410000}"/>
    <cellStyle name="Normal 2 3 2 2 6 3 3 2" xfId="11761" xr:uid="{00000000-0005-0000-0000-0000B9410000}"/>
    <cellStyle name="Normal 2 3 2 2 6 3 3 2 2" xfId="28057" xr:uid="{00000000-0005-0000-0000-0000BA410000}"/>
    <cellStyle name="Normal 2 3 2 2 6 3 3 3" xfId="19911" xr:uid="{00000000-0005-0000-0000-0000BB410000}"/>
    <cellStyle name="Normal 2 3 2 2 6 3 4" xfId="6200" xr:uid="{00000000-0005-0000-0000-0000BC410000}"/>
    <cellStyle name="Normal 2 3 2 2 6 3 4 2" xfId="14346" xr:uid="{00000000-0005-0000-0000-0000BD410000}"/>
    <cellStyle name="Normal 2 3 2 2 6 3 4 2 2" xfId="30642" xr:uid="{00000000-0005-0000-0000-0000BE410000}"/>
    <cellStyle name="Normal 2 3 2 2 6 3 4 3" xfId="22496" xr:uid="{00000000-0005-0000-0000-0000BF410000}"/>
    <cellStyle name="Normal 2 3 2 2 6 3 5" xfId="9047" xr:uid="{00000000-0005-0000-0000-0000C0410000}"/>
    <cellStyle name="Normal 2 3 2 2 6 3 5 2" xfId="25343" xr:uid="{00000000-0005-0000-0000-0000C1410000}"/>
    <cellStyle name="Normal 2 3 2 2 6 3 6" xfId="17197" xr:uid="{00000000-0005-0000-0000-0000C2410000}"/>
    <cellStyle name="Normal 2 3 2 2 6 4" xfId="1606" xr:uid="{00000000-0005-0000-0000-0000C3410000}"/>
    <cellStyle name="Normal 2 3 2 2 6 4 2" xfId="4224" xr:uid="{00000000-0005-0000-0000-0000C4410000}"/>
    <cellStyle name="Normal 2 3 2 2 6 4 2 2" xfId="12370" xr:uid="{00000000-0005-0000-0000-0000C5410000}"/>
    <cellStyle name="Normal 2 3 2 2 6 4 2 2 2" xfId="28666" xr:uid="{00000000-0005-0000-0000-0000C6410000}"/>
    <cellStyle name="Normal 2 3 2 2 6 4 2 3" xfId="20520" xr:uid="{00000000-0005-0000-0000-0000C7410000}"/>
    <cellStyle name="Normal 2 3 2 2 6 4 3" xfId="6905" xr:uid="{00000000-0005-0000-0000-0000C8410000}"/>
    <cellStyle name="Normal 2 3 2 2 6 4 3 2" xfId="15051" xr:uid="{00000000-0005-0000-0000-0000C9410000}"/>
    <cellStyle name="Normal 2 3 2 2 6 4 3 2 2" xfId="31347" xr:uid="{00000000-0005-0000-0000-0000CA410000}"/>
    <cellStyle name="Normal 2 3 2 2 6 4 3 3" xfId="23201" xr:uid="{00000000-0005-0000-0000-0000CB410000}"/>
    <cellStyle name="Normal 2 3 2 2 6 4 4" xfId="9752" xr:uid="{00000000-0005-0000-0000-0000CC410000}"/>
    <cellStyle name="Normal 2 3 2 2 6 4 4 2" xfId="26048" xr:uid="{00000000-0005-0000-0000-0000CD410000}"/>
    <cellStyle name="Normal 2 3 2 2 6 4 5" xfId="17902" xr:uid="{00000000-0005-0000-0000-0000CE410000}"/>
    <cellStyle name="Normal 2 3 2 2 6 5" xfId="3006" xr:uid="{00000000-0005-0000-0000-0000CF410000}"/>
    <cellStyle name="Normal 2 3 2 2 6 5 2" xfId="11152" xr:uid="{00000000-0005-0000-0000-0000D0410000}"/>
    <cellStyle name="Normal 2 3 2 2 6 5 2 2" xfId="27448" xr:uid="{00000000-0005-0000-0000-0000D1410000}"/>
    <cellStyle name="Normal 2 3 2 2 6 5 3" xfId="19302" xr:uid="{00000000-0005-0000-0000-0000D2410000}"/>
    <cellStyle name="Normal 2 3 2 2 6 6" xfId="5495" xr:uid="{00000000-0005-0000-0000-0000D3410000}"/>
    <cellStyle name="Normal 2 3 2 2 6 6 2" xfId="13641" xr:uid="{00000000-0005-0000-0000-0000D4410000}"/>
    <cellStyle name="Normal 2 3 2 2 6 6 2 2" xfId="29937" xr:uid="{00000000-0005-0000-0000-0000D5410000}"/>
    <cellStyle name="Normal 2 3 2 2 6 6 3" xfId="21791" xr:uid="{00000000-0005-0000-0000-0000D6410000}"/>
    <cellStyle name="Normal 2 3 2 2 6 7" xfId="8342" xr:uid="{00000000-0005-0000-0000-0000D7410000}"/>
    <cellStyle name="Normal 2 3 2 2 6 7 2" xfId="24638" xr:uid="{00000000-0005-0000-0000-0000D8410000}"/>
    <cellStyle name="Normal 2 3 2 2 6 8" xfId="16492" xr:uid="{00000000-0005-0000-0000-0000D9410000}"/>
    <cellStyle name="Normal 2 3 2 2 7" xfId="271" xr:uid="{00000000-0005-0000-0000-0000DA410000}"/>
    <cellStyle name="Normal 2 3 2 2 7 2" xfId="615" xr:uid="{00000000-0005-0000-0000-0000DB410000}"/>
    <cellStyle name="Normal 2 3 2 2 7 2 2" xfId="1321" xr:uid="{00000000-0005-0000-0000-0000DC410000}"/>
    <cellStyle name="Normal 2 3 2 2 7 2 2 2" xfId="2731" xr:uid="{00000000-0005-0000-0000-0000DD410000}"/>
    <cellStyle name="Normal 2 3 2 2 7 2 2 2 2" xfId="5203" xr:uid="{00000000-0005-0000-0000-0000DE410000}"/>
    <cellStyle name="Normal 2 3 2 2 7 2 2 2 2 2" xfId="13349" xr:uid="{00000000-0005-0000-0000-0000DF410000}"/>
    <cellStyle name="Normal 2 3 2 2 7 2 2 2 2 2 2" xfId="29645" xr:uid="{00000000-0005-0000-0000-0000E0410000}"/>
    <cellStyle name="Normal 2 3 2 2 7 2 2 2 2 3" xfId="21499" xr:uid="{00000000-0005-0000-0000-0000E1410000}"/>
    <cellStyle name="Normal 2 3 2 2 7 2 2 2 3" xfId="8030" xr:uid="{00000000-0005-0000-0000-0000E2410000}"/>
    <cellStyle name="Normal 2 3 2 2 7 2 2 2 3 2" xfId="16176" xr:uid="{00000000-0005-0000-0000-0000E3410000}"/>
    <cellStyle name="Normal 2 3 2 2 7 2 2 2 3 2 2" xfId="32472" xr:uid="{00000000-0005-0000-0000-0000E4410000}"/>
    <cellStyle name="Normal 2 3 2 2 7 2 2 2 3 3" xfId="24326" xr:uid="{00000000-0005-0000-0000-0000E5410000}"/>
    <cellStyle name="Normal 2 3 2 2 7 2 2 2 4" xfId="10877" xr:uid="{00000000-0005-0000-0000-0000E6410000}"/>
    <cellStyle name="Normal 2 3 2 2 7 2 2 2 4 2" xfId="27173" xr:uid="{00000000-0005-0000-0000-0000E7410000}"/>
    <cellStyle name="Normal 2 3 2 2 7 2 2 2 5" xfId="19027" xr:uid="{00000000-0005-0000-0000-0000E8410000}"/>
    <cellStyle name="Normal 2 3 2 2 7 2 2 3" xfId="3985" xr:uid="{00000000-0005-0000-0000-0000E9410000}"/>
    <cellStyle name="Normal 2 3 2 2 7 2 2 3 2" xfId="12131" xr:uid="{00000000-0005-0000-0000-0000EA410000}"/>
    <cellStyle name="Normal 2 3 2 2 7 2 2 3 2 2" xfId="28427" xr:uid="{00000000-0005-0000-0000-0000EB410000}"/>
    <cellStyle name="Normal 2 3 2 2 7 2 2 3 3" xfId="20281" xr:uid="{00000000-0005-0000-0000-0000EC410000}"/>
    <cellStyle name="Normal 2 3 2 2 7 2 2 4" xfId="6620" xr:uid="{00000000-0005-0000-0000-0000ED410000}"/>
    <cellStyle name="Normal 2 3 2 2 7 2 2 4 2" xfId="14766" xr:uid="{00000000-0005-0000-0000-0000EE410000}"/>
    <cellStyle name="Normal 2 3 2 2 7 2 2 4 2 2" xfId="31062" xr:uid="{00000000-0005-0000-0000-0000EF410000}"/>
    <cellStyle name="Normal 2 3 2 2 7 2 2 4 3" xfId="22916" xr:uid="{00000000-0005-0000-0000-0000F0410000}"/>
    <cellStyle name="Normal 2 3 2 2 7 2 2 5" xfId="9467" xr:uid="{00000000-0005-0000-0000-0000F1410000}"/>
    <cellStyle name="Normal 2 3 2 2 7 2 2 5 2" xfId="25763" xr:uid="{00000000-0005-0000-0000-0000F2410000}"/>
    <cellStyle name="Normal 2 3 2 2 7 2 2 6" xfId="17617" xr:uid="{00000000-0005-0000-0000-0000F3410000}"/>
    <cellStyle name="Normal 2 3 2 2 7 2 3" xfId="2026" xr:uid="{00000000-0005-0000-0000-0000F4410000}"/>
    <cellStyle name="Normal 2 3 2 2 7 2 3 2" xfId="4594" xr:uid="{00000000-0005-0000-0000-0000F5410000}"/>
    <cellStyle name="Normal 2 3 2 2 7 2 3 2 2" xfId="12740" xr:uid="{00000000-0005-0000-0000-0000F6410000}"/>
    <cellStyle name="Normal 2 3 2 2 7 2 3 2 2 2" xfId="29036" xr:uid="{00000000-0005-0000-0000-0000F7410000}"/>
    <cellStyle name="Normal 2 3 2 2 7 2 3 2 3" xfId="20890" xr:uid="{00000000-0005-0000-0000-0000F8410000}"/>
    <cellStyle name="Normal 2 3 2 2 7 2 3 3" xfId="7325" xr:uid="{00000000-0005-0000-0000-0000F9410000}"/>
    <cellStyle name="Normal 2 3 2 2 7 2 3 3 2" xfId="15471" xr:uid="{00000000-0005-0000-0000-0000FA410000}"/>
    <cellStyle name="Normal 2 3 2 2 7 2 3 3 2 2" xfId="31767" xr:uid="{00000000-0005-0000-0000-0000FB410000}"/>
    <cellStyle name="Normal 2 3 2 2 7 2 3 3 3" xfId="23621" xr:uid="{00000000-0005-0000-0000-0000FC410000}"/>
    <cellStyle name="Normal 2 3 2 2 7 2 3 4" xfId="10172" xr:uid="{00000000-0005-0000-0000-0000FD410000}"/>
    <cellStyle name="Normal 2 3 2 2 7 2 3 4 2" xfId="26468" xr:uid="{00000000-0005-0000-0000-0000FE410000}"/>
    <cellStyle name="Normal 2 3 2 2 7 2 3 5" xfId="18322" xr:uid="{00000000-0005-0000-0000-0000FF410000}"/>
    <cellStyle name="Normal 2 3 2 2 7 2 4" xfId="3376" xr:uid="{00000000-0005-0000-0000-000000420000}"/>
    <cellStyle name="Normal 2 3 2 2 7 2 4 2" xfId="11522" xr:uid="{00000000-0005-0000-0000-000001420000}"/>
    <cellStyle name="Normal 2 3 2 2 7 2 4 2 2" xfId="27818" xr:uid="{00000000-0005-0000-0000-000002420000}"/>
    <cellStyle name="Normal 2 3 2 2 7 2 4 3" xfId="19672" xr:uid="{00000000-0005-0000-0000-000003420000}"/>
    <cellStyle name="Normal 2 3 2 2 7 2 5" xfId="5915" xr:uid="{00000000-0005-0000-0000-000004420000}"/>
    <cellStyle name="Normal 2 3 2 2 7 2 5 2" xfId="14061" xr:uid="{00000000-0005-0000-0000-000005420000}"/>
    <cellStyle name="Normal 2 3 2 2 7 2 5 2 2" xfId="30357" xr:uid="{00000000-0005-0000-0000-000006420000}"/>
    <cellStyle name="Normal 2 3 2 2 7 2 5 3" xfId="22211" xr:uid="{00000000-0005-0000-0000-000007420000}"/>
    <cellStyle name="Normal 2 3 2 2 7 2 6" xfId="8762" xr:uid="{00000000-0005-0000-0000-000008420000}"/>
    <cellStyle name="Normal 2 3 2 2 7 2 6 2" xfId="25058" xr:uid="{00000000-0005-0000-0000-000009420000}"/>
    <cellStyle name="Normal 2 3 2 2 7 2 7" xfId="16912" xr:uid="{00000000-0005-0000-0000-00000A420000}"/>
    <cellStyle name="Normal 2 3 2 2 7 3" xfId="977" xr:uid="{00000000-0005-0000-0000-00000B420000}"/>
    <cellStyle name="Normal 2 3 2 2 7 3 2" xfId="2387" xr:uid="{00000000-0005-0000-0000-00000C420000}"/>
    <cellStyle name="Normal 2 3 2 2 7 3 2 2" xfId="4907" xr:uid="{00000000-0005-0000-0000-00000D420000}"/>
    <cellStyle name="Normal 2 3 2 2 7 3 2 2 2" xfId="13053" xr:uid="{00000000-0005-0000-0000-00000E420000}"/>
    <cellStyle name="Normal 2 3 2 2 7 3 2 2 2 2" xfId="29349" xr:uid="{00000000-0005-0000-0000-00000F420000}"/>
    <cellStyle name="Normal 2 3 2 2 7 3 2 2 3" xfId="21203" xr:uid="{00000000-0005-0000-0000-000010420000}"/>
    <cellStyle name="Normal 2 3 2 2 7 3 2 3" xfId="7686" xr:uid="{00000000-0005-0000-0000-000011420000}"/>
    <cellStyle name="Normal 2 3 2 2 7 3 2 3 2" xfId="15832" xr:uid="{00000000-0005-0000-0000-000012420000}"/>
    <cellStyle name="Normal 2 3 2 2 7 3 2 3 2 2" xfId="32128" xr:uid="{00000000-0005-0000-0000-000013420000}"/>
    <cellStyle name="Normal 2 3 2 2 7 3 2 3 3" xfId="23982" xr:uid="{00000000-0005-0000-0000-000014420000}"/>
    <cellStyle name="Normal 2 3 2 2 7 3 2 4" xfId="10533" xr:uid="{00000000-0005-0000-0000-000015420000}"/>
    <cellStyle name="Normal 2 3 2 2 7 3 2 4 2" xfId="26829" xr:uid="{00000000-0005-0000-0000-000016420000}"/>
    <cellStyle name="Normal 2 3 2 2 7 3 2 5" xfId="18683" xr:uid="{00000000-0005-0000-0000-000017420000}"/>
    <cellStyle name="Normal 2 3 2 2 7 3 3" xfId="3689" xr:uid="{00000000-0005-0000-0000-000018420000}"/>
    <cellStyle name="Normal 2 3 2 2 7 3 3 2" xfId="11835" xr:uid="{00000000-0005-0000-0000-000019420000}"/>
    <cellStyle name="Normal 2 3 2 2 7 3 3 2 2" xfId="28131" xr:uid="{00000000-0005-0000-0000-00001A420000}"/>
    <cellStyle name="Normal 2 3 2 2 7 3 3 3" xfId="19985" xr:uid="{00000000-0005-0000-0000-00001B420000}"/>
    <cellStyle name="Normal 2 3 2 2 7 3 4" xfId="6276" xr:uid="{00000000-0005-0000-0000-00001C420000}"/>
    <cellStyle name="Normal 2 3 2 2 7 3 4 2" xfId="14422" xr:uid="{00000000-0005-0000-0000-00001D420000}"/>
    <cellStyle name="Normal 2 3 2 2 7 3 4 2 2" xfId="30718" xr:uid="{00000000-0005-0000-0000-00001E420000}"/>
    <cellStyle name="Normal 2 3 2 2 7 3 4 3" xfId="22572" xr:uid="{00000000-0005-0000-0000-00001F420000}"/>
    <cellStyle name="Normal 2 3 2 2 7 3 5" xfId="9123" xr:uid="{00000000-0005-0000-0000-000020420000}"/>
    <cellStyle name="Normal 2 3 2 2 7 3 5 2" xfId="25419" xr:uid="{00000000-0005-0000-0000-000021420000}"/>
    <cellStyle name="Normal 2 3 2 2 7 3 6" xfId="17273" xr:uid="{00000000-0005-0000-0000-000022420000}"/>
    <cellStyle name="Normal 2 3 2 2 7 4" xfId="1682" xr:uid="{00000000-0005-0000-0000-000023420000}"/>
    <cellStyle name="Normal 2 3 2 2 7 4 2" xfId="4298" xr:uid="{00000000-0005-0000-0000-000024420000}"/>
    <cellStyle name="Normal 2 3 2 2 7 4 2 2" xfId="12444" xr:uid="{00000000-0005-0000-0000-000025420000}"/>
    <cellStyle name="Normal 2 3 2 2 7 4 2 2 2" xfId="28740" xr:uid="{00000000-0005-0000-0000-000026420000}"/>
    <cellStyle name="Normal 2 3 2 2 7 4 2 3" xfId="20594" xr:uid="{00000000-0005-0000-0000-000027420000}"/>
    <cellStyle name="Normal 2 3 2 2 7 4 3" xfId="6981" xr:uid="{00000000-0005-0000-0000-000028420000}"/>
    <cellStyle name="Normal 2 3 2 2 7 4 3 2" xfId="15127" xr:uid="{00000000-0005-0000-0000-000029420000}"/>
    <cellStyle name="Normal 2 3 2 2 7 4 3 2 2" xfId="31423" xr:uid="{00000000-0005-0000-0000-00002A420000}"/>
    <cellStyle name="Normal 2 3 2 2 7 4 3 3" xfId="23277" xr:uid="{00000000-0005-0000-0000-00002B420000}"/>
    <cellStyle name="Normal 2 3 2 2 7 4 4" xfId="9828" xr:uid="{00000000-0005-0000-0000-00002C420000}"/>
    <cellStyle name="Normal 2 3 2 2 7 4 4 2" xfId="26124" xr:uid="{00000000-0005-0000-0000-00002D420000}"/>
    <cellStyle name="Normal 2 3 2 2 7 4 5" xfId="17978" xr:uid="{00000000-0005-0000-0000-00002E420000}"/>
    <cellStyle name="Normal 2 3 2 2 7 5" xfId="3080" xr:uid="{00000000-0005-0000-0000-00002F420000}"/>
    <cellStyle name="Normal 2 3 2 2 7 5 2" xfId="11226" xr:uid="{00000000-0005-0000-0000-000030420000}"/>
    <cellStyle name="Normal 2 3 2 2 7 5 2 2" xfId="27522" xr:uid="{00000000-0005-0000-0000-000031420000}"/>
    <cellStyle name="Normal 2 3 2 2 7 5 3" xfId="19376" xr:uid="{00000000-0005-0000-0000-000032420000}"/>
    <cellStyle name="Normal 2 3 2 2 7 6" xfId="5571" xr:uid="{00000000-0005-0000-0000-000033420000}"/>
    <cellStyle name="Normal 2 3 2 2 7 6 2" xfId="13717" xr:uid="{00000000-0005-0000-0000-000034420000}"/>
    <cellStyle name="Normal 2 3 2 2 7 6 2 2" xfId="30013" xr:uid="{00000000-0005-0000-0000-000035420000}"/>
    <cellStyle name="Normal 2 3 2 2 7 6 3" xfId="21867" xr:uid="{00000000-0005-0000-0000-000036420000}"/>
    <cellStyle name="Normal 2 3 2 2 7 7" xfId="8418" xr:uid="{00000000-0005-0000-0000-000037420000}"/>
    <cellStyle name="Normal 2 3 2 2 7 7 2" xfId="24714" xr:uid="{00000000-0005-0000-0000-000038420000}"/>
    <cellStyle name="Normal 2 3 2 2 7 8" xfId="16568" xr:uid="{00000000-0005-0000-0000-000039420000}"/>
    <cellStyle name="Normal 2 3 2 2 8" xfId="361" xr:uid="{00000000-0005-0000-0000-00003A420000}"/>
    <cellStyle name="Normal 2 3 2 2 8 2" xfId="1067" xr:uid="{00000000-0005-0000-0000-00003B420000}"/>
    <cellStyle name="Normal 2 3 2 2 8 2 2" xfId="2477" xr:uid="{00000000-0005-0000-0000-00003C420000}"/>
    <cellStyle name="Normal 2 3 2 2 8 2 2 2" xfId="4981" xr:uid="{00000000-0005-0000-0000-00003D420000}"/>
    <cellStyle name="Normal 2 3 2 2 8 2 2 2 2" xfId="13127" xr:uid="{00000000-0005-0000-0000-00003E420000}"/>
    <cellStyle name="Normal 2 3 2 2 8 2 2 2 2 2" xfId="29423" xr:uid="{00000000-0005-0000-0000-00003F420000}"/>
    <cellStyle name="Normal 2 3 2 2 8 2 2 2 3" xfId="21277" xr:uid="{00000000-0005-0000-0000-000040420000}"/>
    <cellStyle name="Normal 2 3 2 2 8 2 2 3" xfId="7776" xr:uid="{00000000-0005-0000-0000-000041420000}"/>
    <cellStyle name="Normal 2 3 2 2 8 2 2 3 2" xfId="15922" xr:uid="{00000000-0005-0000-0000-000042420000}"/>
    <cellStyle name="Normal 2 3 2 2 8 2 2 3 2 2" xfId="32218" xr:uid="{00000000-0005-0000-0000-000043420000}"/>
    <cellStyle name="Normal 2 3 2 2 8 2 2 3 3" xfId="24072" xr:uid="{00000000-0005-0000-0000-000044420000}"/>
    <cellStyle name="Normal 2 3 2 2 8 2 2 4" xfId="10623" xr:uid="{00000000-0005-0000-0000-000045420000}"/>
    <cellStyle name="Normal 2 3 2 2 8 2 2 4 2" xfId="26919" xr:uid="{00000000-0005-0000-0000-000046420000}"/>
    <cellStyle name="Normal 2 3 2 2 8 2 2 5" xfId="18773" xr:uid="{00000000-0005-0000-0000-000047420000}"/>
    <cellStyle name="Normal 2 3 2 2 8 2 3" xfId="3763" xr:uid="{00000000-0005-0000-0000-000048420000}"/>
    <cellStyle name="Normal 2 3 2 2 8 2 3 2" xfId="11909" xr:uid="{00000000-0005-0000-0000-000049420000}"/>
    <cellStyle name="Normal 2 3 2 2 8 2 3 2 2" xfId="28205" xr:uid="{00000000-0005-0000-0000-00004A420000}"/>
    <cellStyle name="Normal 2 3 2 2 8 2 3 3" xfId="20059" xr:uid="{00000000-0005-0000-0000-00004B420000}"/>
    <cellStyle name="Normal 2 3 2 2 8 2 4" xfId="6366" xr:uid="{00000000-0005-0000-0000-00004C420000}"/>
    <cellStyle name="Normal 2 3 2 2 8 2 4 2" xfId="14512" xr:uid="{00000000-0005-0000-0000-00004D420000}"/>
    <cellStyle name="Normal 2 3 2 2 8 2 4 2 2" xfId="30808" xr:uid="{00000000-0005-0000-0000-00004E420000}"/>
    <cellStyle name="Normal 2 3 2 2 8 2 4 3" xfId="22662" xr:uid="{00000000-0005-0000-0000-00004F420000}"/>
    <cellStyle name="Normal 2 3 2 2 8 2 5" xfId="9213" xr:uid="{00000000-0005-0000-0000-000050420000}"/>
    <cellStyle name="Normal 2 3 2 2 8 2 5 2" xfId="25509" xr:uid="{00000000-0005-0000-0000-000051420000}"/>
    <cellStyle name="Normal 2 3 2 2 8 2 6" xfId="17363" xr:uid="{00000000-0005-0000-0000-000052420000}"/>
    <cellStyle name="Normal 2 3 2 2 8 3" xfId="1772" xr:uid="{00000000-0005-0000-0000-000053420000}"/>
    <cellStyle name="Normal 2 3 2 2 8 3 2" xfId="4372" xr:uid="{00000000-0005-0000-0000-000054420000}"/>
    <cellStyle name="Normal 2 3 2 2 8 3 2 2" xfId="12518" xr:uid="{00000000-0005-0000-0000-000055420000}"/>
    <cellStyle name="Normal 2 3 2 2 8 3 2 2 2" xfId="28814" xr:uid="{00000000-0005-0000-0000-000056420000}"/>
    <cellStyle name="Normal 2 3 2 2 8 3 2 3" xfId="20668" xr:uid="{00000000-0005-0000-0000-000057420000}"/>
    <cellStyle name="Normal 2 3 2 2 8 3 3" xfId="7071" xr:uid="{00000000-0005-0000-0000-000058420000}"/>
    <cellStyle name="Normal 2 3 2 2 8 3 3 2" xfId="15217" xr:uid="{00000000-0005-0000-0000-000059420000}"/>
    <cellStyle name="Normal 2 3 2 2 8 3 3 2 2" xfId="31513" xr:uid="{00000000-0005-0000-0000-00005A420000}"/>
    <cellStyle name="Normal 2 3 2 2 8 3 3 3" xfId="23367" xr:uid="{00000000-0005-0000-0000-00005B420000}"/>
    <cellStyle name="Normal 2 3 2 2 8 3 4" xfId="9918" xr:uid="{00000000-0005-0000-0000-00005C420000}"/>
    <cellStyle name="Normal 2 3 2 2 8 3 4 2" xfId="26214" xr:uid="{00000000-0005-0000-0000-00005D420000}"/>
    <cellStyle name="Normal 2 3 2 2 8 3 5" xfId="18068" xr:uid="{00000000-0005-0000-0000-00005E420000}"/>
    <cellStyle name="Normal 2 3 2 2 8 4" xfId="3154" xr:uid="{00000000-0005-0000-0000-00005F420000}"/>
    <cellStyle name="Normal 2 3 2 2 8 4 2" xfId="11300" xr:uid="{00000000-0005-0000-0000-000060420000}"/>
    <cellStyle name="Normal 2 3 2 2 8 4 2 2" xfId="27596" xr:uid="{00000000-0005-0000-0000-000061420000}"/>
    <cellStyle name="Normal 2 3 2 2 8 4 3" xfId="19450" xr:uid="{00000000-0005-0000-0000-000062420000}"/>
    <cellStyle name="Normal 2 3 2 2 8 5" xfId="5661" xr:uid="{00000000-0005-0000-0000-000063420000}"/>
    <cellStyle name="Normal 2 3 2 2 8 5 2" xfId="13807" xr:uid="{00000000-0005-0000-0000-000064420000}"/>
    <cellStyle name="Normal 2 3 2 2 8 5 2 2" xfId="30103" xr:uid="{00000000-0005-0000-0000-000065420000}"/>
    <cellStyle name="Normal 2 3 2 2 8 5 3" xfId="21957" xr:uid="{00000000-0005-0000-0000-000066420000}"/>
    <cellStyle name="Normal 2 3 2 2 8 6" xfId="8508" xr:uid="{00000000-0005-0000-0000-000067420000}"/>
    <cellStyle name="Normal 2 3 2 2 8 6 2" xfId="24804" xr:uid="{00000000-0005-0000-0000-000068420000}"/>
    <cellStyle name="Normal 2 3 2 2 8 7" xfId="16658" xr:uid="{00000000-0005-0000-0000-000069420000}"/>
    <cellStyle name="Normal 2 3 2 2 9" xfId="695" xr:uid="{00000000-0005-0000-0000-00006A420000}"/>
    <cellStyle name="Normal 2 3 2 2 9 2" xfId="696" xr:uid="{00000000-0005-0000-0000-00006B420000}"/>
    <cellStyle name="Normal 2 3 2 2 9 2 2" xfId="711" xr:uid="{00000000-0005-0000-0000-00006C420000}"/>
    <cellStyle name="Normal 2 3 2 2 9 2 2 10" xfId="6010" xr:uid="{00000000-0005-0000-0000-00006D420000}"/>
    <cellStyle name="Normal 2 3 2 2 9 2 2 10 2" xfId="14156" xr:uid="{00000000-0005-0000-0000-00006E420000}"/>
    <cellStyle name="Normal 2 3 2 2 9 2 2 10 2 2" xfId="30452" xr:uid="{00000000-0005-0000-0000-00006F420000}"/>
    <cellStyle name="Normal 2 3 2 2 9 2 2 10 3" xfId="22306" xr:uid="{00000000-0005-0000-0000-000070420000}"/>
    <cellStyle name="Normal 2 3 2 2 9 2 2 11" xfId="8857" xr:uid="{00000000-0005-0000-0000-000071420000}"/>
    <cellStyle name="Normal 2 3 2 2 9 2 2 11 2" xfId="25153" xr:uid="{00000000-0005-0000-0000-000072420000}"/>
    <cellStyle name="Normal 2 3 2 2 9 2 2 12" xfId="17007" xr:uid="{00000000-0005-0000-0000-000073420000}"/>
    <cellStyle name="Normal 2 3 2 2 9 2 2 2" xfId="1416" xr:uid="{00000000-0005-0000-0000-000074420000}"/>
    <cellStyle name="Normal 2 3 2 2 9 2 2 2 2" xfId="2826" xr:uid="{00000000-0005-0000-0000-000075420000}"/>
    <cellStyle name="Normal 2 3 2 2 9 2 2 2 2 2" xfId="5284" xr:uid="{00000000-0005-0000-0000-000076420000}"/>
    <cellStyle name="Normal 2 3 2 2 9 2 2 2 2 2 2" xfId="13430" xr:uid="{00000000-0005-0000-0000-000077420000}"/>
    <cellStyle name="Normal 2 3 2 2 9 2 2 2 2 2 2 2" xfId="29726" xr:uid="{00000000-0005-0000-0000-000078420000}"/>
    <cellStyle name="Normal 2 3 2 2 9 2 2 2 2 2 3" xfId="21580" xr:uid="{00000000-0005-0000-0000-000079420000}"/>
    <cellStyle name="Normal 2 3 2 2 9 2 2 2 2 3" xfId="8125" xr:uid="{00000000-0005-0000-0000-00007A420000}"/>
    <cellStyle name="Normal 2 3 2 2 9 2 2 2 2 3 2" xfId="16271" xr:uid="{00000000-0005-0000-0000-00007B420000}"/>
    <cellStyle name="Normal 2 3 2 2 9 2 2 2 2 3 2 2" xfId="32567" xr:uid="{00000000-0005-0000-0000-00007C420000}"/>
    <cellStyle name="Normal 2 3 2 2 9 2 2 2 2 3 3" xfId="24421" xr:uid="{00000000-0005-0000-0000-00007D420000}"/>
    <cellStyle name="Normal 2 3 2 2 9 2 2 2 2 4" xfId="10972" xr:uid="{00000000-0005-0000-0000-00007E420000}"/>
    <cellStyle name="Normal 2 3 2 2 9 2 2 2 2 4 2" xfId="27268" xr:uid="{00000000-0005-0000-0000-00007F420000}"/>
    <cellStyle name="Normal 2 3 2 2 9 2 2 2 2 5" xfId="19122" xr:uid="{00000000-0005-0000-0000-000080420000}"/>
    <cellStyle name="Normal 2 3 2 2 9 2 2 2 3" xfId="4066" xr:uid="{00000000-0005-0000-0000-000081420000}"/>
    <cellStyle name="Normal 2 3 2 2 9 2 2 2 3 2" xfId="12212" xr:uid="{00000000-0005-0000-0000-000082420000}"/>
    <cellStyle name="Normal 2 3 2 2 9 2 2 2 3 2 2" xfId="28508" xr:uid="{00000000-0005-0000-0000-000083420000}"/>
    <cellStyle name="Normal 2 3 2 2 9 2 2 2 3 3" xfId="20362" xr:uid="{00000000-0005-0000-0000-000084420000}"/>
    <cellStyle name="Normal 2 3 2 2 9 2 2 2 4" xfId="6715" xr:uid="{00000000-0005-0000-0000-000085420000}"/>
    <cellStyle name="Normal 2 3 2 2 9 2 2 2 4 2" xfId="14861" xr:uid="{00000000-0005-0000-0000-000086420000}"/>
    <cellStyle name="Normal 2 3 2 2 9 2 2 2 4 2 2" xfId="31157" xr:uid="{00000000-0005-0000-0000-000087420000}"/>
    <cellStyle name="Normal 2 3 2 2 9 2 2 2 4 3" xfId="23011" xr:uid="{00000000-0005-0000-0000-000088420000}"/>
    <cellStyle name="Normal 2 3 2 2 9 2 2 2 5" xfId="9562" xr:uid="{00000000-0005-0000-0000-000089420000}"/>
    <cellStyle name="Normal 2 3 2 2 9 2 2 2 5 2" xfId="25858" xr:uid="{00000000-0005-0000-0000-00008A420000}"/>
    <cellStyle name="Normal 2 3 2 2 9 2 2 2 6" xfId="17712" xr:uid="{00000000-0005-0000-0000-00008B420000}"/>
    <cellStyle name="Normal 2 3 2 2 9 2 2 3" xfId="2121" xr:uid="{00000000-0005-0000-0000-00008C420000}"/>
    <cellStyle name="Normal 2 3 2 2 9 2 2 3 2" xfId="4675" xr:uid="{00000000-0005-0000-0000-00008D420000}"/>
    <cellStyle name="Normal 2 3 2 2 9 2 2 3 2 2" xfId="12821" xr:uid="{00000000-0005-0000-0000-00008E420000}"/>
    <cellStyle name="Normal 2 3 2 2 9 2 2 3 2 2 2" xfId="29117" xr:uid="{00000000-0005-0000-0000-00008F420000}"/>
    <cellStyle name="Normal 2 3 2 2 9 2 2 3 2 3" xfId="20971" xr:uid="{00000000-0005-0000-0000-000090420000}"/>
    <cellStyle name="Normal 2 3 2 2 9 2 2 3 3" xfId="7420" xr:uid="{00000000-0005-0000-0000-000091420000}"/>
    <cellStyle name="Normal 2 3 2 2 9 2 2 3 3 2" xfId="15566" xr:uid="{00000000-0005-0000-0000-000092420000}"/>
    <cellStyle name="Normal 2 3 2 2 9 2 2 3 3 2 2" xfId="31862" xr:uid="{00000000-0005-0000-0000-000093420000}"/>
    <cellStyle name="Normal 2 3 2 2 9 2 2 3 3 3" xfId="23716" xr:uid="{00000000-0005-0000-0000-000094420000}"/>
    <cellStyle name="Normal 2 3 2 2 9 2 2 3 4" xfId="10267" xr:uid="{00000000-0005-0000-0000-000095420000}"/>
    <cellStyle name="Normal 2 3 2 2 9 2 2 3 4 2" xfId="26563" xr:uid="{00000000-0005-0000-0000-000096420000}"/>
    <cellStyle name="Normal 2 3 2 2 9 2 2 3 5" xfId="18417" xr:uid="{00000000-0005-0000-0000-000097420000}"/>
    <cellStyle name="Normal 2 3 2 2 9 2 2 4" xfId="2830" xr:uid="{00000000-0005-0000-0000-000098420000}"/>
    <cellStyle name="Normal 2 3 2 2 9 2 2 4 2" xfId="2832" xr:uid="{00000000-0005-0000-0000-000099420000}"/>
    <cellStyle name="Normal 2 3 2 2 9 2 2 4 2 2" xfId="5289" xr:uid="{00000000-0005-0000-0000-00009A420000}"/>
    <cellStyle name="Normal 2 3 2 2 9 2 2 4 2 2 2" xfId="13435" xr:uid="{00000000-0005-0000-0000-00009B420000}"/>
    <cellStyle name="Normal 2 3 2 2 9 2 2 4 2 2 2 2" xfId="29731" xr:uid="{00000000-0005-0000-0000-00009C420000}"/>
    <cellStyle name="Normal 2 3 2 2 9 2 2 4 2 2 3" xfId="21585" xr:uid="{00000000-0005-0000-0000-00009D420000}"/>
    <cellStyle name="Normal 2 3 2 2 9 2 2 4 2 3" xfId="8131" xr:uid="{00000000-0005-0000-0000-00009E420000}"/>
    <cellStyle name="Normal 2 3 2 2 9 2 2 4 2 3 2" xfId="16277" xr:uid="{00000000-0005-0000-0000-00009F420000}"/>
    <cellStyle name="Normal 2 3 2 2 9 2 2 4 2 3 2 2" xfId="32573" xr:uid="{00000000-0005-0000-0000-0000A0420000}"/>
    <cellStyle name="Normal 2 3 2 2 9 2 2 4 2 3 3" xfId="24427" xr:uid="{00000000-0005-0000-0000-0000A1420000}"/>
    <cellStyle name="Normal 2 3 2 2 9 2 2 4 2 4" xfId="10978" xr:uid="{00000000-0005-0000-0000-0000A2420000}"/>
    <cellStyle name="Normal 2 3 2 2 9 2 2 4 2 4 2" xfId="27274" xr:uid="{00000000-0005-0000-0000-0000A3420000}"/>
    <cellStyle name="Normal 2 3 2 2 9 2 2 4 2 5" xfId="19128" xr:uid="{00000000-0005-0000-0000-0000A4420000}"/>
    <cellStyle name="Normal 2 3 2 2 9 2 2 4 3" xfId="5287" xr:uid="{00000000-0005-0000-0000-0000A5420000}"/>
    <cellStyle name="Normal 2 3 2 2 9 2 2 4 3 2" xfId="13433" xr:uid="{00000000-0005-0000-0000-0000A6420000}"/>
    <cellStyle name="Normal 2 3 2 2 9 2 2 4 3 2 2" xfId="29729" xr:uid="{00000000-0005-0000-0000-0000A7420000}"/>
    <cellStyle name="Normal 2 3 2 2 9 2 2 4 3 3" xfId="21583" xr:uid="{00000000-0005-0000-0000-0000A8420000}"/>
    <cellStyle name="Normal 2 3 2 2 9 2 2 4 4" xfId="8129" xr:uid="{00000000-0005-0000-0000-0000A9420000}"/>
    <cellStyle name="Normal 2 3 2 2 9 2 2 4 4 2" xfId="16275" xr:uid="{00000000-0005-0000-0000-0000AA420000}"/>
    <cellStyle name="Normal 2 3 2 2 9 2 2 4 4 2 2" xfId="32571" xr:uid="{00000000-0005-0000-0000-0000AB420000}"/>
    <cellStyle name="Normal 2 3 2 2 9 2 2 4 4 3" xfId="24425" xr:uid="{00000000-0005-0000-0000-0000AC420000}"/>
    <cellStyle name="Normal 2 3 2 2 9 2 2 4 5" xfId="10976" xr:uid="{00000000-0005-0000-0000-0000AD420000}"/>
    <cellStyle name="Normal 2 3 2 2 9 2 2 4 5 2" xfId="27272" xr:uid="{00000000-0005-0000-0000-0000AE420000}"/>
    <cellStyle name="Normal 2 3 2 2 9 2 2 4 6" xfId="19126" xr:uid="{00000000-0005-0000-0000-0000AF420000}"/>
    <cellStyle name="Normal 2 3 2 2 9 2 2 5" xfId="2836" xr:uid="{00000000-0005-0000-0000-0000B0420000}"/>
    <cellStyle name="Normal 2 3 2 2 9 2 2 5 2" xfId="5293" xr:uid="{00000000-0005-0000-0000-0000B1420000}"/>
    <cellStyle name="Normal 2 3 2 2 9 2 2 5 2 2" xfId="13439" xr:uid="{00000000-0005-0000-0000-0000B2420000}"/>
    <cellStyle name="Normal 2 3 2 2 9 2 2 5 2 2 2" xfId="29735" xr:uid="{00000000-0005-0000-0000-0000B3420000}"/>
    <cellStyle name="Normal 2 3 2 2 9 2 2 5 2 3" xfId="21589" xr:uid="{00000000-0005-0000-0000-0000B4420000}"/>
    <cellStyle name="Normal 2 3 2 2 9 2 2 5 3" xfId="8135" xr:uid="{00000000-0005-0000-0000-0000B5420000}"/>
    <cellStyle name="Normal 2 3 2 2 9 2 2 5 3 2" xfId="16281" xr:uid="{00000000-0005-0000-0000-0000B6420000}"/>
    <cellStyle name="Normal 2 3 2 2 9 2 2 5 3 2 2" xfId="32577" xr:uid="{00000000-0005-0000-0000-0000B7420000}"/>
    <cellStyle name="Normal 2 3 2 2 9 2 2 5 3 3" xfId="24431" xr:uid="{00000000-0005-0000-0000-0000B8420000}"/>
    <cellStyle name="Normal 2 3 2 2 9 2 2 5 4" xfId="10982" xr:uid="{00000000-0005-0000-0000-0000B9420000}"/>
    <cellStyle name="Normal 2 3 2 2 9 2 2 5 4 2" xfId="27278" xr:uid="{00000000-0005-0000-0000-0000BA420000}"/>
    <cellStyle name="Normal 2 3 2 2 9 2 2 5 5" xfId="16302" xr:uid="{00000000-0005-0000-0000-0000BB420000}"/>
    <cellStyle name="Normal 2 3 2 2 9 2 2 5 5 2" xfId="32598" xr:uid="{00000000-0005-0000-0000-0000BC420000}"/>
    <cellStyle name="Normal 2 3 2 2 9 2 2 5 5 3" xfId="32600" xr:uid="{00000000-0005-0000-0000-0000BD420000}"/>
    <cellStyle name="Normal 2 3 2 2 9 2 2 5 5 3 2" xfId="32601" xr:uid="{00000000-0005-0000-0000-0000BE420000}"/>
    <cellStyle name="Normal 2 3 2 2 9 2 2 5 5 3 2 2" xfId="32609" xr:uid="{00000000-0005-0000-0000-0000BF420000}"/>
    <cellStyle name="Normal 2 3 2 2 9 2 2 5 5 5" xfId="32615" xr:uid="{00000000-0005-0000-0000-0000C0420000}"/>
    <cellStyle name="Normal 2 3 2 2 9 2 2 5 5 5 2" xfId="32618" xr:uid="{00000000-0005-0000-0000-0000C1420000}"/>
    <cellStyle name="Normal 2 3 2 2 9 2 2 5 5 5 2 2" xfId="32621" xr:uid="{00000000-0005-0000-0000-0000C2420000}"/>
    <cellStyle name="Normal 2 3 2 2 9 2 2 5 6" xfId="19132" xr:uid="{00000000-0005-0000-0000-0000C3420000}"/>
    <cellStyle name="Normal 2 3 2 2 9 2 2 5 7" xfId="32624" xr:uid="{00000000-0005-0000-0000-0000C4420000}"/>
    <cellStyle name="Normal 2 3 2 2 9 2 2 6" xfId="2838" xr:uid="{00000000-0005-0000-0000-0000C5420000}"/>
    <cellStyle name="Normal 2 3 2 2 9 2 2 6 2" xfId="2844" xr:uid="{00000000-0005-0000-0000-0000C6420000}"/>
    <cellStyle name="Normal 2 3 2 2 9 2 2 6 2 2" xfId="5301" xr:uid="{00000000-0005-0000-0000-0000C7420000}"/>
    <cellStyle name="Normal 2 3 2 2 9 2 2 6 2 2 2" xfId="13447" xr:uid="{00000000-0005-0000-0000-0000C8420000}"/>
    <cellStyle name="Normal 2 3 2 2 9 2 2 6 2 2 2 2" xfId="29743" xr:uid="{00000000-0005-0000-0000-0000C9420000}"/>
    <cellStyle name="Normal 2 3 2 2 9 2 2 6 2 2 3" xfId="21597" xr:uid="{00000000-0005-0000-0000-0000CA420000}"/>
    <cellStyle name="Normal 2 3 2 2 9 2 2 6 2 3" xfId="8143" xr:uid="{00000000-0005-0000-0000-0000CB420000}"/>
    <cellStyle name="Normal 2 3 2 2 9 2 2 6 2 3 2" xfId="16289" xr:uid="{00000000-0005-0000-0000-0000CC420000}"/>
    <cellStyle name="Normal 2 3 2 2 9 2 2 6 2 3 2 2" xfId="32585" xr:uid="{00000000-0005-0000-0000-0000CD420000}"/>
    <cellStyle name="Normal 2 3 2 2 9 2 2 6 2 3 3" xfId="24439" xr:uid="{00000000-0005-0000-0000-0000CE420000}"/>
    <cellStyle name="Normal 2 3 2 2 9 2 2 6 2 4" xfId="10990" xr:uid="{00000000-0005-0000-0000-0000CF420000}"/>
    <cellStyle name="Normal 2 3 2 2 9 2 2 6 2 4 2" xfId="27286" xr:uid="{00000000-0005-0000-0000-0000D0420000}"/>
    <cellStyle name="Normal 2 3 2 2 9 2 2 6 2 5" xfId="19140" xr:uid="{00000000-0005-0000-0000-0000D1420000}"/>
    <cellStyle name="Normal 2 3 2 2 9 2 2 6 3" xfId="5295" xr:uid="{00000000-0005-0000-0000-0000D2420000}"/>
    <cellStyle name="Normal 2 3 2 2 9 2 2 6 3 2" xfId="13441" xr:uid="{00000000-0005-0000-0000-0000D3420000}"/>
    <cellStyle name="Normal 2 3 2 2 9 2 2 6 3 2 2" xfId="29737" xr:uid="{00000000-0005-0000-0000-0000D4420000}"/>
    <cellStyle name="Normal 2 3 2 2 9 2 2 6 3 3" xfId="21591" xr:uid="{00000000-0005-0000-0000-0000D5420000}"/>
    <cellStyle name="Normal 2 3 2 2 9 2 2 6 4" xfId="8137" xr:uid="{00000000-0005-0000-0000-0000D6420000}"/>
    <cellStyle name="Normal 2 3 2 2 9 2 2 6 4 2" xfId="16283" xr:uid="{00000000-0005-0000-0000-0000D7420000}"/>
    <cellStyle name="Normal 2 3 2 2 9 2 2 6 4 2 2" xfId="32579" xr:uid="{00000000-0005-0000-0000-0000D8420000}"/>
    <cellStyle name="Normal 2 3 2 2 9 2 2 6 4 3" xfId="24433" xr:uid="{00000000-0005-0000-0000-0000D9420000}"/>
    <cellStyle name="Normal 2 3 2 2 9 2 2 6 5" xfId="10984" xr:uid="{00000000-0005-0000-0000-0000DA420000}"/>
    <cellStyle name="Normal 2 3 2 2 9 2 2 6 5 2" xfId="27280" xr:uid="{00000000-0005-0000-0000-0000DB420000}"/>
    <cellStyle name="Normal 2 3 2 2 9 2 2 6 6" xfId="19134" xr:uid="{00000000-0005-0000-0000-0000DC420000}"/>
    <cellStyle name="Normal 2 3 2 2 9 2 2 7" xfId="2846" xr:uid="{00000000-0005-0000-0000-0000DD420000}"/>
    <cellStyle name="Normal 2 3 2 2 9 2 2 7 2" xfId="5303" xr:uid="{00000000-0005-0000-0000-0000DE420000}"/>
    <cellStyle name="Normal 2 3 2 2 9 2 2 7 2 2" xfId="13449" xr:uid="{00000000-0005-0000-0000-0000DF420000}"/>
    <cellStyle name="Normal 2 3 2 2 9 2 2 7 2 2 2" xfId="29745" xr:uid="{00000000-0005-0000-0000-0000E0420000}"/>
    <cellStyle name="Normal 2 3 2 2 9 2 2 7 2 3" xfId="21599" xr:uid="{00000000-0005-0000-0000-0000E1420000}"/>
    <cellStyle name="Normal 2 3 2 2 9 2 2 7 3" xfId="8145" xr:uid="{00000000-0005-0000-0000-0000E2420000}"/>
    <cellStyle name="Normal 2 3 2 2 9 2 2 7 3 2" xfId="16291" xr:uid="{00000000-0005-0000-0000-0000E3420000}"/>
    <cellStyle name="Normal 2 3 2 2 9 2 2 7 3 2 2" xfId="32587" xr:uid="{00000000-0005-0000-0000-0000E4420000}"/>
    <cellStyle name="Normal 2 3 2 2 9 2 2 7 3 3" xfId="24441" xr:uid="{00000000-0005-0000-0000-0000E5420000}"/>
    <cellStyle name="Normal 2 3 2 2 9 2 2 7 4" xfId="10992" xr:uid="{00000000-0005-0000-0000-0000E6420000}"/>
    <cellStyle name="Normal 2 3 2 2 9 2 2 7 4 2" xfId="27288" xr:uid="{00000000-0005-0000-0000-0000E7420000}"/>
    <cellStyle name="Normal 2 3 2 2 9 2 2 7 5" xfId="19142" xr:uid="{00000000-0005-0000-0000-0000E8420000}"/>
    <cellStyle name="Normal 2 3 2 2 9 2 2 8" xfId="2848" xr:uid="{00000000-0005-0000-0000-0000E9420000}"/>
    <cellStyle name="Normal 2 3 2 2 9 2 2 8 2" xfId="5305" xr:uid="{00000000-0005-0000-0000-0000EA420000}"/>
    <cellStyle name="Normal 2 3 2 2 9 2 2 8 2 2" xfId="13451" xr:uid="{00000000-0005-0000-0000-0000EB420000}"/>
    <cellStyle name="Normal 2 3 2 2 9 2 2 8 2 2 2" xfId="29747" xr:uid="{00000000-0005-0000-0000-0000EC420000}"/>
    <cellStyle name="Normal 2 3 2 2 9 2 2 8 2 3" xfId="21601" xr:uid="{00000000-0005-0000-0000-0000ED420000}"/>
    <cellStyle name="Normal 2 3 2 2 9 2 2 8 3" xfId="8147" xr:uid="{00000000-0005-0000-0000-0000EE420000}"/>
    <cellStyle name="Normal 2 3 2 2 9 2 2 8 3 2" xfId="16293" xr:uid="{00000000-0005-0000-0000-0000EF420000}"/>
    <cellStyle name="Normal 2 3 2 2 9 2 2 8 3 2 2" xfId="32589" xr:uid="{00000000-0005-0000-0000-0000F0420000}"/>
    <cellStyle name="Normal 2 3 2 2 9 2 2 8 3 3" xfId="24443" xr:uid="{00000000-0005-0000-0000-0000F1420000}"/>
    <cellStyle name="Normal 2 3 2 2 9 2 2 8 4" xfId="8151" xr:uid="{00000000-0005-0000-0000-0000F2420000}"/>
    <cellStyle name="Normal 2 3 2 2 9 2 2 8 4 2" xfId="16297" xr:uid="{00000000-0005-0000-0000-0000F3420000}"/>
    <cellStyle name="Normal 2 3 2 2 9 2 2 8 4 2 2" xfId="32593" xr:uid="{00000000-0005-0000-0000-0000F4420000}"/>
    <cellStyle name="Normal 2 3 2 2 9 2 2 8 4 3" xfId="16301" xr:uid="{00000000-0005-0000-0000-0000F5420000}"/>
    <cellStyle name="Normal 2 3 2 2 9 2 2 8 4 3 2" xfId="32597" xr:uid="{00000000-0005-0000-0000-0000F6420000}"/>
    <cellStyle name="Normal 2 3 2 2 9 2 2 8 4 4" xfId="24447" xr:uid="{00000000-0005-0000-0000-0000F7420000}"/>
    <cellStyle name="Normal 2 3 2 2 9 2 2 8 5" xfId="10994" xr:uid="{00000000-0005-0000-0000-0000F8420000}"/>
    <cellStyle name="Normal 2 3 2 2 9 2 2 8 5 2" xfId="27290" xr:uid="{00000000-0005-0000-0000-0000F9420000}"/>
    <cellStyle name="Normal 2 3 2 2 9 2 2 8 6" xfId="19144" xr:uid="{00000000-0005-0000-0000-0000FA420000}"/>
    <cellStyle name="Normal 2 3 2 2 9 2 2 9" xfId="3457" xr:uid="{00000000-0005-0000-0000-0000FB420000}"/>
    <cellStyle name="Normal 2 3 2 2 9 2 2 9 2" xfId="11603" xr:uid="{00000000-0005-0000-0000-0000FC420000}"/>
    <cellStyle name="Normal 2 3 2 2 9 2 2 9 2 2" xfId="27899" xr:uid="{00000000-0005-0000-0000-0000FD420000}"/>
    <cellStyle name="Normal 2 3 2 2 9 2 2 9 3" xfId="19753" xr:uid="{00000000-0005-0000-0000-0000FE420000}"/>
    <cellStyle name="Normal 2 3 2 2 9 2 3" xfId="1402" xr:uid="{00000000-0005-0000-0000-0000FF420000}"/>
    <cellStyle name="Normal 2 3 2 2 9 2 3 2" xfId="2812" xr:uid="{00000000-0005-0000-0000-000000430000}"/>
    <cellStyle name="Normal 2 3 2 2 9 2 3 2 2" xfId="5270" xr:uid="{00000000-0005-0000-0000-000001430000}"/>
    <cellStyle name="Normal 2 3 2 2 9 2 3 2 2 2" xfId="13416" xr:uid="{00000000-0005-0000-0000-000002430000}"/>
    <cellStyle name="Normal 2 3 2 2 9 2 3 2 2 2 2" xfId="29712" xr:uid="{00000000-0005-0000-0000-000003430000}"/>
    <cellStyle name="Normal 2 3 2 2 9 2 3 2 2 3" xfId="21566" xr:uid="{00000000-0005-0000-0000-000004430000}"/>
    <cellStyle name="Normal 2 3 2 2 9 2 3 2 3" xfId="8111" xr:uid="{00000000-0005-0000-0000-000005430000}"/>
    <cellStyle name="Normal 2 3 2 2 9 2 3 2 3 2" xfId="16257" xr:uid="{00000000-0005-0000-0000-000006430000}"/>
    <cellStyle name="Normal 2 3 2 2 9 2 3 2 3 2 2" xfId="32553" xr:uid="{00000000-0005-0000-0000-000007430000}"/>
    <cellStyle name="Normal 2 3 2 2 9 2 3 2 3 3" xfId="24407" xr:uid="{00000000-0005-0000-0000-000008430000}"/>
    <cellStyle name="Normal 2 3 2 2 9 2 3 2 4" xfId="10958" xr:uid="{00000000-0005-0000-0000-000009430000}"/>
    <cellStyle name="Normal 2 3 2 2 9 2 3 2 4 2" xfId="27254" xr:uid="{00000000-0005-0000-0000-00000A430000}"/>
    <cellStyle name="Normal 2 3 2 2 9 2 3 2 5" xfId="19108" xr:uid="{00000000-0005-0000-0000-00000B430000}"/>
    <cellStyle name="Normal 2 3 2 2 9 2 3 3" xfId="4052" xr:uid="{00000000-0005-0000-0000-00000C430000}"/>
    <cellStyle name="Normal 2 3 2 2 9 2 3 3 2" xfId="12198" xr:uid="{00000000-0005-0000-0000-00000D430000}"/>
    <cellStyle name="Normal 2 3 2 2 9 2 3 3 2 2" xfId="28494" xr:uid="{00000000-0005-0000-0000-00000E430000}"/>
    <cellStyle name="Normal 2 3 2 2 9 2 3 3 3" xfId="20348" xr:uid="{00000000-0005-0000-0000-00000F430000}"/>
    <cellStyle name="Normal 2 3 2 2 9 2 3 4" xfId="6701" xr:uid="{00000000-0005-0000-0000-000010430000}"/>
    <cellStyle name="Normal 2 3 2 2 9 2 3 4 2" xfId="14847" xr:uid="{00000000-0005-0000-0000-000011430000}"/>
    <cellStyle name="Normal 2 3 2 2 9 2 3 4 2 2" xfId="31143" xr:uid="{00000000-0005-0000-0000-000012430000}"/>
    <cellStyle name="Normal 2 3 2 2 9 2 3 4 3" xfId="22997" xr:uid="{00000000-0005-0000-0000-000013430000}"/>
    <cellStyle name="Normal 2 3 2 2 9 2 3 5" xfId="9548" xr:uid="{00000000-0005-0000-0000-000014430000}"/>
    <cellStyle name="Normal 2 3 2 2 9 2 3 5 2" xfId="25844" xr:uid="{00000000-0005-0000-0000-000015430000}"/>
    <cellStyle name="Normal 2 3 2 2 9 2 3 6" xfId="17698" xr:uid="{00000000-0005-0000-0000-000016430000}"/>
    <cellStyle name="Normal 2 3 2 2 9 2 4" xfId="2107" xr:uid="{00000000-0005-0000-0000-000017430000}"/>
    <cellStyle name="Normal 2 3 2 2 9 2 4 2" xfId="4661" xr:uid="{00000000-0005-0000-0000-000018430000}"/>
    <cellStyle name="Normal 2 3 2 2 9 2 4 2 2" xfId="12807" xr:uid="{00000000-0005-0000-0000-000019430000}"/>
    <cellStyle name="Normal 2 3 2 2 9 2 4 2 2 2" xfId="29103" xr:uid="{00000000-0005-0000-0000-00001A430000}"/>
    <cellStyle name="Normal 2 3 2 2 9 2 4 2 3" xfId="20957" xr:uid="{00000000-0005-0000-0000-00001B430000}"/>
    <cellStyle name="Normal 2 3 2 2 9 2 4 3" xfId="7406" xr:uid="{00000000-0005-0000-0000-00001C430000}"/>
    <cellStyle name="Normal 2 3 2 2 9 2 4 3 2" xfId="15552" xr:uid="{00000000-0005-0000-0000-00001D430000}"/>
    <cellStyle name="Normal 2 3 2 2 9 2 4 3 2 2" xfId="31848" xr:uid="{00000000-0005-0000-0000-00001E430000}"/>
    <cellStyle name="Normal 2 3 2 2 9 2 4 3 3" xfId="23702" xr:uid="{00000000-0005-0000-0000-00001F430000}"/>
    <cellStyle name="Normal 2 3 2 2 9 2 4 4" xfId="10253" xr:uid="{00000000-0005-0000-0000-000020430000}"/>
    <cellStyle name="Normal 2 3 2 2 9 2 4 4 2" xfId="26549" xr:uid="{00000000-0005-0000-0000-000021430000}"/>
    <cellStyle name="Normal 2 3 2 2 9 2 4 5" xfId="18403" xr:uid="{00000000-0005-0000-0000-000022430000}"/>
    <cellStyle name="Normal 2 3 2 2 9 2 5" xfId="3443" xr:uid="{00000000-0005-0000-0000-000023430000}"/>
    <cellStyle name="Normal 2 3 2 2 9 2 5 2" xfId="11589" xr:uid="{00000000-0005-0000-0000-000024430000}"/>
    <cellStyle name="Normal 2 3 2 2 9 2 5 2 2" xfId="27885" xr:uid="{00000000-0005-0000-0000-000025430000}"/>
    <cellStyle name="Normal 2 3 2 2 9 2 5 3" xfId="19739" xr:uid="{00000000-0005-0000-0000-000026430000}"/>
    <cellStyle name="Normal 2 3 2 2 9 2 6" xfId="5996" xr:uid="{00000000-0005-0000-0000-000027430000}"/>
    <cellStyle name="Normal 2 3 2 2 9 2 6 2" xfId="14142" xr:uid="{00000000-0005-0000-0000-000028430000}"/>
    <cellStyle name="Normal 2 3 2 2 9 2 6 2 2" xfId="30438" xr:uid="{00000000-0005-0000-0000-000029430000}"/>
    <cellStyle name="Normal 2 3 2 2 9 2 6 3" xfId="22292" xr:uid="{00000000-0005-0000-0000-00002A430000}"/>
    <cellStyle name="Normal 2 3 2 2 9 2 7" xfId="8843" xr:uid="{00000000-0005-0000-0000-00002B430000}"/>
    <cellStyle name="Normal 2 3 2 2 9 2 7 2" xfId="25139" xr:uid="{00000000-0005-0000-0000-00002C430000}"/>
    <cellStyle name="Normal 2 3 2 2 9 2 8" xfId="16993" xr:uid="{00000000-0005-0000-0000-00002D430000}"/>
    <cellStyle name="Normal 2 3 2 2 9 3" xfId="1401" xr:uid="{00000000-0005-0000-0000-00002E430000}"/>
    <cellStyle name="Normal 2 3 2 2 9 3 2" xfId="2811" xr:uid="{00000000-0005-0000-0000-00002F430000}"/>
    <cellStyle name="Normal 2 3 2 2 9 3 2 2" xfId="5269" xr:uid="{00000000-0005-0000-0000-000030430000}"/>
    <cellStyle name="Normal 2 3 2 2 9 3 2 2 2" xfId="13415" xr:uid="{00000000-0005-0000-0000-000031430000}"/>
    <cellStyle name="Normal 2 3 2 2 9 3 2 2 2 2" xfId="29711" xr:uid="{00000000-0005-0000-0000-000032430000}"/>
    <cellStyle name="Normal 2 3 2 2 9 3 2 2 3" xfId="21565" xr:uid="{00000000-0005-0000-0000-000033430000}"/>
    <cellStyle name="Normal 2 3 2 2 9 3 2 3" xfId="8110" xr:uid="{00000000-0005-0000-0000-000034430000}"/>
    <cellStyle name="Normal 2 3 2 2 9 3 2 3 2" xfId="16256" xr:uid="{00000000-0005-0000-0000-000035430000}"/>
    <cellStyle name="Normal 2 3 2 2 9 3 2 3 2 2" xfId="32552" xr:uid="{00000000-0005-0000-0000-000036430000}"/>
    <cellStyle name="Normal 2 3 2 2 9 3 2 3 3" xfId="24406" xr:uid="{00000000-0005-0000-0000-000037430000}"/>
    <cellStyle name="Normal 2 3 2 2 9 3 2 4" xfId="10957" xr:uid="{00000000-0005-0000-0000-000038430000}"/>
    <cellStyle name="Normal 2 3 2 2 9 3 2 4 2" xfId="27253" xr:uid="{00000000-0005-0000-0000-000039430000}"/>
    <cellStyle name="Normal 2 3 2 2 9 3 2 5" xfId="19107" xr:uid="{00000000-0005-0000-0000-00003A430000}"/>
    <cellStyle name="Normal 2 3 2 2 9 3 3" xfId="4051" xr:uid="{00000000-0005-0000-0000-00003B430000}"/>
    <cellStyle name="Normal 2 3 2 2 9 3 3 2" xfId="12197" xr:uid="{00000000-0005-0000-0000-00003C430000}"/>
    <cellStyle name="Normal 2 3 2 2 9 3 3 2 2" xfId="28493" xr:uid="{00000000-0005-0000-0000-00003D430000}"/>
    <cellStyle name="Normal 2 3 2 2 9 3 3 3" xfId="20347" xr:uid="{00000000-0005-0000-0000-00003E430000}"/>
    <cellStyle name="Normal 2 3 2 2 9 3 4" xfId="6700" xr:uid="{00000000-0005-0000-0000-00003F430000}"/>
    <cellStyle name="Normal 2 3 2 2 9 3 4 2" xfId="14846" xr:uid="{00000000-0005-0000-0000-000040430000}"/>
    <cellStyle name="Normal 2 3 2 2 9 3 4 2 2" xfId="31142" xr:uid="{00000000-0005-0000-0000-000041430000}"/>
    <cellStyle name="Normal 2 3 2 2 9 3 4 3" xfId="22996" xr:uid="{00000000-0005-0000-0000-000042430000}"/>
    <cellStyle name="Normal 2 3 2 2 9 3 5" xfId="9547" xr:uid="{00000000-0005-0000-0000-000043430000}"/>
    <cellStyle name="Normal 2 3 2 2 9 3 5 2" xfId="25843" xr:uid="{00000000-0005-0000-0000-000044430000}"/>
    <cellStyle name="Normal 2 3 2 2 9 3 6" xfId="17697" xr:uid="{00000000-0005-0000-0000-000045430000}"/>
    <cellStyle name="Normal 2 3 2 2 9 4" xfId="2106" xr:uid="{00000000-0005-0000-0000-000046430000}"/>
    <cellStyle name="Normal 2 3 2 2 9 4 2" xfId="4660" xr:uid="{00000000-0005-0000-0000-000047430000}"/>
    <cellStyle name="Normal 2 3 2 2 9 4 2 2" xfId="12806" xr:uid="{00000000-0005-0000-0000-000048430000}"/>
    <cellStyle name="Normal 2 3 2 2 9 4 2 2 2" xfId="29102" xr:uid="{00000000-0005-0000-0000-000049430000}"/>
    <cellStyle name="Normal 2 3 2 2 9 4 2 3" xfId="20956" xr:uid="{00000000-0005-0000-0000-00004A430000}"/>
    <cellStyle name="Normal 2 3 2 2 9 4 3" xfId="7405" xr:uid="{00000000-0005-0000-0000-00004B430000}"/>
    <cellStyle name="Normal 2 3 2 2 9 4 3 2" xfId="15551" xr:uid="{00000000-0005-0000-0000-00004C430000}"/>
    <cellStyle name="Normal 2 3 2 2 9 4 3 2 2" xfId="31847" xr:uid="{00000000-0005-0000-0000-00004D430000}"/>
    <cellStyle name="Normal 2 3 2 2 9 4 3 3" xfId="23701" xr:uid="{00000000-0005-0000-0000-00004E430000}"/>
    <cellStyle name="Normal 2 3 2 2 9 4 4" xfId="10252" xr:uid="{00000000-0005-0000-0000-00004F430000}"/>
    <cellStyle name="Normal 2 3 2 2 9 4 4 2" xfId="26548" xr:uid="{00000000-0005-0000-0000-000050430000}"/>
    <cellStyle name="Normal 2 3 2 2 9 4 5" xfId="18402" xr:uid="{00000000-0005-0000-0000-000051430000}"/>
    <cellStyle name="Normal 2 3 2 2 9 5" xfId="3442" xr:uid="{00000000-0005-0000-0000-000052430000}"/>
    <cellStyle name="Normal 2 3 2 2 9 5 2" xfId="11588" xr:uid="{00000000-0005-0000-0000-000053430000}"/>
    <cellStyle name="Normal 2 3 2 2 9 5 2 2" xfId="27884" xr:uid="{00000000-0005-0000-0000-000054430000}"/>
    <cellStyle name="Normal 2 3 2 2 9 5 3" xfId="19738" xr:uid="{00000000-0005-0000-0000-000055430000}"/>
    <cellStyle name="Normal 2 3 2 2 9 6" xfId="5995" xr:uid="{00000000-0005-0000-0000-000056430000}"/>
    <cellStyle name="Normal 2 3 2 2 9 6 2" xfId="14141" xr:uid="{00000000-0005-0000-0000-000057430000}"/>
    <cellStyle name="Normal 2 3 2 2 9 6 2 2" xfId="30437" xr:uid="{00000000-0005-0000-0000-000058430000}"/>
    <cellStyle name="Normal 2 3 2 2 9 6 3" xfId="22291" xr:uid="{00000000-0005-0000-0000-000059430000}"/>
    <cellStyle name="Normal 2 3 2 2 9 7" xfId="8842" xr:uid="{00000000-0005-0000-0000-00005A430000}"/>
    <cellStyle name="Normal 2 3 2 2 9 7 2" xfId="25138" xr:uid="{00000000-0005-0000-0000-00005B430000}"/>
    <cellStyle name="Normal 2 3 2 2 9 8" xfId="16992" xr:uid="{00000000-0005-0000-0000-00005C430000}"/>
    <cellStyle name="Normal 2 3 2 3" xfId="24" xr:uid="{00000000-0005-0000-0000-00005D430000}"/>
    <cellStyle name="Normal 2 3 2 3 10" xfId="2864" xr:uid="{00000000-0005-0000-0000-00005E430000}"/>
    <cellStyle name="Normal 2 3 2 3 10 2" xfId="11010" xr:uid="{00000000-0005-0000-0000-00005F430000}"/>
    <cellStyle name="Normal 2 3 2 3 10 2 2" xfId="27306" xr:uid="{00000000-0005-0000-0000-000060430000}"/>
    <cellStyle name="Normal 2 3 2 3 10 3" xfId="19160" xr:uid="{00000000-0005-0000-0000-000061430000}"/>
    <cellStyle name="Normal 2 3 2 3 11" xfId="5324" xr:uid="{00000000-0005-0000-0000-000062430000}"/>
    <cellStyle name="Normal 2 3 2 3 11 2" xfId="13470" xr:uid="{00000000-0005-0000-0000-000063430000}"/>
    <cellStyle name="Normal 2 3 2 3 11 2 2" xfId="29766" xr:uid="{00000000-0005-0000-0000-000064430000}"/>
    <cellStyle name="Normal 2 3 2 3 11 3" xfId="21620" xr:uid="{00000000-0005-0000-0000-000065430000}"/>
    <cellStyle name="Normal 2 3 2 3 12" xfId="8171" xr:uid="{00000000-0005-0000-0000-000066430000}"/>
    <cellStyle name="Normal 2 3 2 3 12 2" xfId="24467" xr:uid="{00000000-0005-0000-0000-000067430000}"/>
    <cellStyle name="Normal 2 3 2 3 13" xfId="16321" xr:uid="{00000000-0005-0000-0000-000068430000}"/>
    <cellStyle name="Normal 2 3 2 3 2" xfId="46" xr:uid="{00000000-0005-0000-0000-000069430000}"/>
    <cellStyle name="Normal 2 3 2 3 2 10" xfId="5346" xr:uid="{00000000-0005-0000-0000-00006A430000}"/>
    <cellStyle name="Normal 2 3 2 3 2 10 2" xfId="13492" xr:uid="{00000000-0005-0000-0000-00006B430000}"/>
    <cellStyle name="Normal 2 3 2 3 2 10 2 2" xfId="29788" xr:uid="{00000000-0005-0000-0000-00006C430000}"/>
    <cellStyle name="Normal 2 3 2 3 2 10 3" xfId="21642" xr:uid="{00000000-0005-0000-0000-00006D430000}"/>
    <cellStyle name="Normal 2 3 2 3 2 11" xfId="8193" xr:uid="{00000000-0005-0000-0000-00006E430000}"/>
    <cellStyle name="Normal 2 3 2 3 2 11 2" xfId="24489" xr:uid="{00000000-0005-0000-0000-00006F430000}"/>
    <cellStyle name="Normal 2 3 2 3 2 12" xfId="16343" xr:uid="{00000000-0005-0000-0000-000070430000}"/>
    <cellStyle name="Normal 2 3 2 3 2 2" xfId="90" xr:uid="{00000000-0005-0000-0000-000071430000}"/>
    <cellStyle name="Normal 2 3 2 3 2 2 10" xfId="8237" xr:uid="{00000000-0005-0000-0000-000072430000}"/>
    <cellStyle name="Normal 2 3 2 3 2 2 10 2" xfId="24533" xr:uid="{00000000-0005-0000-0000-000073430000}"/>
    <cellStyle name="Normal 2 3 2 3 2 2 11" xfId="16387" xr:uid="{00000000-0005-0000-0000-000074430000}"/>
    <cellStyle name="Normal 2 3 2 3 2 2 2" xfId="180" xr:uid="{00000000-0005-0000-0000-000075430000}"/>
    <cellStyle name="Normal 2 3 2 3 2 2 2 2" xfId="524" xr:uid="{00000000-0005-0000-0000-000076430000}"/>
    <cellStyle name="Normal 2 3 2 3 2 2 2 2 2" xfId="1230" xr:uid="{00000000-0005-0000-0000-000077430000}"/>
    <cellStyle name="Normal 2 3 2 3 2 2 2 2 2 2" xfId="2640" xr:uid="{00000000-0005-0000-0000-000078430000}"/>
    <cellStyle name="Normal 2 3 2 3 2 2 2 2 2 2 2" xfId="5115" xr:uid="{00000000-0005-0000-0000-000079430000}"/>
    <cellStyle name="Normal 2 3 2 3 2 2 2 2 2 2 2 2" xfId="13261" xr:uid="{00000000-0005-0000-0000-00007A430000}"/>
    <cellStyle name="Normal 2 3 2 3 2 2 2 2 2 2 2 2 2" xfId="29557" xr:uid="{00000000-0005-0000-0000-00007B430000}"/>
    <cellStyle name="Normal 2 3 2 3 2 2 2 2 2 2 2 3" xfId="21411" xr:uid="{00000000-0005-0000-0000-00007C430000}"/>
    <cellStyle name="Normal 2 3 2 3 2 2 2 2 2 2 3" xfId="7939" xr:uid="{00000000-0005-0000-0000-00007D430000}"/>
    <cellStyle name="Normal 2 3 2 3 2 2 2 2 2 2 3 2" xfId="16085" xr:uid="{00000000-0005-0000-0000-00007E430000}"/>
    <cellStyle name="Normal 2 3 2 3 2 2 2 2 2 2 3 2 2" xfId="32381" xr:uid="{00000000-0005-0000-0000-00007F430000}"/>
    <cellStyle name="Normal 2 3 2 3 2 2 2 2 2 2 3 3" xfId="24235" xr:uid="{00000000-0005-0000-0000-000080430000}"/>
    <cellStyle name="Normal 2 3 2 3 2 2 2 2 2 2 4" xfId="10786" xr:uid="{00000000-0005-0000-0000-000081430000}"/>
    <cellStyle name="Normal 2 3 2 3 2 2 2 2 2 2 4 2" xfId="27082" xr:uid="{00000000-0005-0000-0000-000082430000}"/>
    <cellStyle name="Normal 2 3 2 3 2 2 2 2 2 2 5" xfId="18936" xr:uid="{00000000-0005-0000-0000-000083430000}"/>
    <cellStyle name="Normal 2 3 2 3 2 2 2 2 2 3" xfId="3897" xr:uid="{00000000-0005-0000-0000-000084430000}"/>
    <cellStyle name="Normal 2 3 2 3 2 2 2 2 2 3 2" xfId="12043" xr:uid="{00000000-0005-0000-0000-000085430000}"/>
    <cellStyle name="Normal 2 3 2 3 2 2 2 2 2 3 2 2" xfId="28339" xr:uid="{00000000-0005-0000-0000-000086430000}"/>
    <cellStyle name="Normal 2 3 2 3 2 2 2 2 2 3 3" xfId="20193" xr:uid="{00000000-0005-0000-0000-000087430000}"/>
    <cellStyle name="Normal 2 3 2 3 2 2 2 2 2 4" xfId="6529" xr:uid="{00000000-0005-0000-0000-000088430000}"/>
    <cellStyle name="Normal 2 3 2 3 2 2 2 2 2 4 2" xfId="14675" xr:uid="{00000000-0005-0000-0000-000089430000}"/>
    <cellStyle name="Normal 2 3 2 3 2 2 2 2 2 4 2 2" xfId="30971" xr:uid="{00000000-0005-0000-0000-00008A430000}"/>
    <cellStyle name="Normal 2 3 2 3 2 2 2 2 2 4 3" xfId="22825" xr:uid="{00000000-0005-0000-0000-00008B430000}"/>
    <cellStyle name="Normal 2 3 2 3 2 2 2 2 2 5" xfId="9376" xr:uid="{00000000-0005-0000-0000-00008C430000}"/>
    <cellStyle name="Normal 2 3 2 3 2 2 2 2 2 5 2" xfId="25672" xr:uid="{00000000-0005-0000-0000-00008D430000}"/>
    <cellStyle name="Normal 2 3 2 3 2 2 2 2 2 6" xfId="17526" xr:uid="{00000000-0005-0000-0000-00008E430000}"/>
    <cellStyle name="Normal 2 3 2 3 2 2 2 2 3" xfId="1935" xr:uid="{00000000-0005-0000-0000-00008F430000}"/>
    <cellStyle name="Normal 2 3 2 3 2 2 2 2 3 2" xfId="4506" xr:uid="{00000000-0005-0000-0000-000090430000}"/>
    <cellStyle name="Normal 2 3 2 3 2 2 2 2 3 2 2" xfId="12652" xr:uid="{00000000-0005-0000-0000-000091430000}"/>
    <cellStyle name="Normal 2 3 2 3 2 2 2 2 3 2 2 2" xfId="28948" xr:uid="{00000000-0005-0000-0000-000092430000}"/>
    <cellStyle name="Normal 2 3 2 3 2 2 2 2 3 2 3" xfId="20802" xr:uid="{00000000-0005-0000-0000-000093430000}"/>
    <cellStyle name="Normal 2 3 2 3 2 2 2 2 3 3" xfId="7234" xr:uid="{00000000-0005-0000-0000-000094430000}"/>
    <cellStyle name="Normal 2 3 2 3 2 2 2 2 3 3 2" xfId="15380" xr:uid="{00000000-0005-0000-0000-000095430000}"/>
    <cellStyle name="Normal 2 3 2 3 2 2 2 2 3 3 2 2" xfId="31676" xr:uid="{00000000-0005-0000-0000-000096430000}"/>
    <cellStyle name="Normal 2 3 2 3 2 2 2 2 3 3 3" xfId="23530" xr:uid="{00000000-0005-0000-0000-000097430000}"/>
    <cellStyle name="Normal 2 3 2 3 2 2 2 2 3 4" xfId="10081" xr:uid="{00000000-0005-0000-0000-000098430000}"/>
    <cellStyle name="Normal 2 3 2 3 2 2 2 2 3 4 2" xfId="26377" xr:uid="{00000000-0005-0000-0000-000099430000}"/>
    <cellStyle name="Normal 2 3 2 3 2 2 2 2 3 5" xfId="18231" xr:uid="{00000000-0005-0000-0000-00009A430000}"/>
    <cellStyle name="Normal 2 3 2 3 2 2 2 2 4" xfId="3288" xr:uid="{00000000-0005-0000-0000-00009B430000}"/>
    <cellStyle name="Normal 2 3 2 3 2 2 2 2 4 2" xfId="11434" xr:uid="{00000000-0005-0000-0000-00009C430000}"/>
    <cellStyle name="Normal 2 3 2 3 2 2 2 2 4 2 2" xfId="27730" xr:uid="{00000000-0005-0000-0000-00009D430000}"/>
    <cellStyle name="Normal 2 3 2 3 2 2 2 2 4 3" xfId="19584" xr:uid="{00000000-0005-0000-0000-00009E430000}"/>
    <cellStyle name="Normal 2 3 2 3 2 2 2 2 5" xfId="5824" xr:uid="{00000000-0005-0000-0000-00009F430000}"/>
    <cellStyle name="Normal 2 3 2 3 2 2 2 2 5 2" xfId="13970" xr:uid="{00000000-0005-0000-0000-0000A0430000}"/>
    <cellStyle name="Normal 2 3 2 3 2 2 2 2 5 2 2" xfId="30266" xr:uid="{00000000-0005-0000-0000-0000A1430000}"/>
    <cellStyle name="Normal 2 3 2 3 2 2 2 2 5 3" xfId="22120" xr:uid="{00000000-0005-0000-0000-0000A2430000}"/>
    <cellStyle name="Normal 2 3 2 3 2 2 2 2 6" xfId="8671" xr:uid="{00000000-0005-0000-0000-0000A3430000}"/>
    <cellStyle name="Normal 2 3 2 3 2 2 2 2 6 2" xfId="24967" xr:uid="{00000000-0005-0000-0000-0000A4430000}"/>
    <cellStyle name="Normal 2 3 2 3 2 2 2 2 7" xfId="16821" xr:uid="{00000000-0005-0000-0000-0000A5430000}"/>
    <cellStyle name="Normal 2 3 2 3 2 2 2 3" xfId="886" xr:uid="{00000000-0005-0000-0000-0000A6430000}"/>
    <cellStyle name="Normal 2 3 2 3 2 2 2 3 2" xfId="2296" xr:uid="{00000000-0005-0000-0000-0000A7430000}"/>
    <cellStyle name="Normal 2 3 2 3 2 2 2 3 2 2" xfId="4819" xr:uid="{00000000-0005-0000-0000-0000A8430000}"/>
    <cellStyle name="Normal 2 3 2 3 2 2 2 3 2 2 2" xfId="12965" xr:uid="{00000000-0005-0000-0000-0000A9430000}"/>
    <cellStyle name="Normal 2 3 2 3 2 2 2 3 2 2 2 2" xfId="29261" xr:uid="{00000000-0005-0000-0000-0000AA430000}"/>
    <cellStyle name="Normal 2 3 2 3 2 2 2 3 2 2 3" xfId="21115" xr:uid="{00000000-0005-0000-0000-0000AB430000}"/>
    <cellStyle name="Normal 2 3 2 3 2 2 2 3 2 3" xfId="7595" xr:uid="{00000000-0005-0000-0000-0000AC430000}"/>
    <cellStyle name="Normal 2 3 2 3 2 2 2 3 2 3 2" xfId="15741" xr:uid="{00000000-0005-0000-0000-0000AD430000}"/>
    <cellStyle name="Normal 2 3 2 3 2 2 2 3 2 3 2 2" xfId="32037" xr:uid="{00000000-0005-0000-0000-0000AE430000}"/>
    <cellStyle name="Normal 2 3 2 3 2 2 2 3 2 3 3" xfId="23891" xr:uid="{00000000-0005-0000-0000-0000AF430000}"/>
    <cellStyle name="Normal 2 3 2 3 2 2 2 3 2 4" xfId="10442" xr:uid="{00000000-0005-0000-0000-0000B0430000}"/>
    <cellStyle name="Normal 2 3 2 3 2 2 2 3 2 4 2" xfId="26738" xr:uid="{00000000-0005-0000-0000-0000B1430000}"/>
    <cellStyle name="Normal 2 3 2 3 2 2 2 3 2 5" xfId="18592" xr:uid="{00000000-0005-0000-0000-0000B2430000}"/>
    <cellStyle name="Normal 2 3 2 3 2 2 2 3 3" xfId="3601" xr:uid="{00000000-0005-0000-0000-0000B3430000}"/>
    <cellStyle name="Normal 2 3 2 3 2 2 2 3 3 2" xfId="11747" xr:uid="{00000000-0005-0000-0000-0000B4430000}"/>
    <cellStyle name="Normal 2 3 2 3 2 2 2 3 3 2 2" xfId="28043" xr:uid="{00000000-0005-0000-0000-0000B5430000}"/>
    <cellStyle name="Normal 2 3 2 3 2 2 2 3 3 3" xfId="19897" xr:uid="{00000000-0005-0000-0000-0000B6430000}"/>
    <cellStyle name="Normal 2 3 2 3 2 2 2 3 4" xfId="6185" xr:uid="{00000000-0005-0000-0000-0000B7430000}"/>
    <cellStyle name="Normal 2 3 2 3 2 2 2 3 4 2" xfId="14331" xr:uid="{00000000-0005-0000-0000-0000B8430000}"/>
    <cellStyle name="Normal 2 3 2 3 2 2 2 3 4 2 2" xfId="30627" xr:uid="{00000000-0005-0000-0000-0000B9430000}"/>
    <cellStyle name="Normal 2 3 2 3 2 2 2 3 4 3" xfId="22481" xr:uid="{00000000-0005-0000-0000-0000BA430000}"/>
    <cellStyle name="Normal 2 3 2 3 2 2 2 3 5" xfId="9032" xr:uid="{00000000-0005-0000-0000-0000BB430000}"/>
    <cellStyle name="Normal 2 3 2 3 2 2 2 3 5 2" xfId="25328" xr:uid="{00000000-0005-0000-0000-0000BC430000}"/>
    <cellStyle name="Normal 2 3 2 3 2 2 2 3 6" xfId="17182" xr:uid="{00000000-0005-0000-0000-0000BD430000}"/>
    <cellStyle name="Normal 2 3 2 3 2 2 2 4" xfId="1591" xr:uid="{00000000-0005-0000-0000-0000BE430000}"/>
    <cellStyle name="Normal 2 3 2 3 2 2 2 4 2" xfId="4210" xr:uid="{00000000-0005-0000-0000-0000BF430000}"/>
    <cellStyle name="Normal 2 3 2 3 2 2 2 4 2 2" xfId="12356" xr:uid="{00000000-0005-0000-0000-0000C0430000}"/>
    <cellStyle name="Normal 2 3 2 3 2 2 2 4 2 2 2" xfId="28652" xr:uid="{00000000-0005-0000-0000-0000C1430000}"/>
    <cellStyle name="Normal 2 3 2 3 2 2 2 4 2 3" xfId="20506" xr:uid="{00000000-0005-0000-0000-0000C2430000}"/>
    <cellStyle name="Normal 2 3 2 3 2 2 2 4 3" xfId="6890" xr:uid="{00000000-0005-0000-0000-0000C3430000}"/>
    <cellStyle name="Normal 2 3 2 3 2 2 2 4 3 2" xfId="15036" xr:uid="{00000000-0005-0000-0000-0000C4430000}"/>
    <cellStyle name="Normal 2 3 2 3 2 2 2 4 3 2 2" xfId="31332" xr:uid="{00000000-0005-0000-0000-0000C5430000}"/>
    <cellStyle name="Normal 2 3 2 3 2 2 2 4 3 3" xfId="23186" xr:uid="{00000000-0005-0000-0000-0000C6430000}"/>
    <cellStyle name="Normal 2 3 2 3 2 2 2 4 4" xfId="9737" xr:uid="{00000000-0005-0000-0000-0000C7430000}"/>
    <cellStyle name="Normal 2 3 2 3 2 2 2 4 4 2" xfId="26033" xr:uid="{00000000-0005-0000-0000-0000C8430000}"/>
    <cellStyle name="Normal 2 3 2 3 2 2 2 4 5" xfId="17887" xr:uid="{00000000-0005-0000-0000-0000C9430000}"/>
    <cellStyle name="Normal 2 3 2 3 2 2 2 5" xfId="2992" xr:uid="{00000000-0005-0000-0000-0000CA430000}"/>
    <cellStyle name="Normal 2 3 2 3 2 2 2 5 2" xfId="11138" xr:uid="{00000000-0005-0000-0000-0000CB430000}"/>
    <cellStyle name="Normal 2 3 2 3 2 2 2 5 2 2" xfId="27434" xr:uid="{00000000-0005-0000-0000-0000CC430000}"/>
    <cellStyle name="Normal 2 3 2 3 2 2 2 5 3" xfId="19288" xr:uid="{00000000-0005-0000-0000-0000CD430000}"/>
    <cellStyle name="Normal 2 3 2 3 2 2 2 6" xfId="5480" xr:uid="{00000000-0005-0000-0000-0000CE430000}"/>
    <cellStyle name="Normal 2 3 2 3 2 2 2 6 2" xfId="13626" xr:uid="{00000000-0005-0000-0000-0000CF430000}"/>
    <cellStyle name="Normal 2 3 2 3 2 2 2 6 2 2" xfId="29922" xr:uid="{00000000-0005-0000-0000-0000D0430000}"/>
    <cellStyle name="Normal 2 3 2 3 2 2 2 6 3" xfId="21776" xr:uid="{00000000-0005-0000-0000-0000D1430000}"/>
    <cellStyle name="Normal 2 3 2 3 2 2 2 7" xfId="8327" xr:uid="{00000000-0005-0000-0000-0000D2430000}"/>
    <cellStyle name="Normal 2 3 2 3 2 2 2 7 2" xfId="24623" xr:uid="{00000000-0005-0000-0000-0000D3430000}"/>
    <cellStyle name="Normal 2 3 2 3 2 2 2 8" xfId="16477" xr:uid="{00000000-0005-0000-0000-0000D4430000}"/>
    <cellStyle name="Normal 2 3 2 3 2 2 3" xfId="255" xr:uid="{00000000-0005-0000-0000-0000D5430000}"/>
    <cellStyle name="Normal 2 3 2 3 2 2 3 2" xfId="599" xr:uid="{00000000-0005-0000-0000-0000D6430000}"/>
    <cellStyle name="Normal 2 3 2 3 2 2 3 2 2" xfId="1305" xr:uid="{00000000-0005-0000-0000-0000D7430000}"/>
    <cellStyle name="Normal 2 3 2 3 2 2 3 2 2 2" xfId="2715" xr:uid="{00000000-0005-0000-0000-0000D8430000}"/>
    <cellStyle name="Normal 2 3 2 3 2 2 3 2 2 2 2" xfId="5189" xr:uid="{00000000-0005-0000-0000-0000D9430000}"/>
    <cellStyle name="Normal 2 3 2 3 2 2 3 2 2 2 2 2" xfId="13335" xr:uid="{00000000-0005-0000-0000-0000DA430000}"/>
    <cellStyle name="Normal 2 3 2 3 2 2 3 2 2 2 2 2 2" xfId="29631" xr:uid="{00000000-0005-0000-0000-0000DB430000}"/>
    <cellStyle name="Normal 2 3 2 3 2 2 3 2 2 2 2 3" xfId="21485" xr:uid="{00000000-0005-0000-0000-0000DC430000}"/>
    <cellStyle name="Normal 2 3 2 3 2 2 3 2 2 2 3" xfId="8014" xr:uid="{00000000-0005-0000-0000-0000DD430000}"/>
    <cellStyle name="Normal 2 3 2 3 2 2 3 2 2 2 3 2" xfId="16160" xr:uid="{00000000-0005-0000-0000-0000DE430000}"/>
    <cellStyle name="Normal 2 3 2 3 2 2 3 2 2 2 3 2 2" xfId="32456" xr:uid="{00000000-0005-0000-0000-0000DF430000}"/>
    <cellStyle name="Normal 2 3 2 3 2 2 3 2 2 2 3 3" xfId="24310" xr:uid="{00000000-0005-0000-0000-0000E0430000}"/>
    <cellStyle name="Normal 2 3 2 3 2 2 3 2 2 2 4" xfId="10861" xr:uid="{00000000-0005-0000-0000-0000E1430000}"/>
    <cellStyle name="Normal 2 3 2 3 2 2 3 2 2 2 4 2" xfId="27157" xr:uid="{00000000-0005-0000-0000-0000E2430000}"/>
    <cellStyle name="Normal 2 3 2 3 2 2 3 2 2 2 5" xfId="19011" xr:uid="{00000000-0005-0000-0000-0000E3430000}"/>
    <cellStyle name="Normal 2 3 2 3 2 2 3 2 2 3" xfId="3971" xr:uid="{00000000-0005-0000-0000-0000E4430000}"/>
    <cellStyle name="Normal 2 3 2 3 2 2 3 2 2 3 2" xfId="12117" xr:uid="{00000000-0005-0000-0000-0000E5430000}"/>
    <cellStyle name="Normal 2 3 2 3 2 2 3 2 2 3 2 2" xfId="28413" xr:uid="{00000000-0005-0000-0000-0000E6430000}"/>
    <cellStyle name="Normal 2 3 2 3 2 2 3 2 2 3 3" xfId="20267" xr:uid="{00000000-0005-0000-0000-0000E7430000}"/>
    <cellStyle name="Normal 2 3 2 3 2 2 3 2 2 4" xfId="6604" xr:uid="{00000000-0005-0000-0000-0000E8430000}"/>
    <cellStyle name="Normal 2 3 2 3 2 2 3 2 2 4 2" xfId="14750" xr:uid="{00000000-0005-0000-0000-0000E9430000}"/>
    <cellStyle name="Normal 2 3 2 3 2 2 3 2 2 4 2 2" xfId="31046" xr:uid="{00000000-0005-0000-0000-0000EA430000}"/>
    <cellStyle name="Normal 2 3 2 3 2 2 3 2 2 4 3" xfId="22900" xr:uid="{00000000-0005-0000-0000-0000EB430000}"/>
    <cellStyle name="Normal 2 3 2 3 2 2 3 2 2 5" xfId="9451" xr:uid="{00000000-0005-0000-0000-0000EC430000}"/>
    <cellStyle name="Normal 2 3 2 3 2 2 3 2 2 5 2" xfId="25747" xr:uid="{00000000-0005-0000-0000-0000ED430000}"/>
    <cellStyle name="Normal 2 3 2 3 2 2 3 2 2 6" xfId="17601" xr:uid="{00000000-0005-0000-0000-0000EE430000}"/>
    <cellStyle name="Normal 2 3 2 3 2 2 3 2 3" xfId="2010" xr:uid="{00000000-0005-0000-0000-0000EF430000}"/>
    <cellStyle name="Normal 2 3 2 3 2 2 3 2 3 2" xfId="4580" xr:uid="{00000000-0005-0000-0000-0000F0430000}"/>
    <cellStyle name="Normal 2 3 2 3 2 2 3 2 3 2 2" xfId="12726" xr:uid="{00000000-0005-0000-0000-0000F1430000}"/>
    <cellStyle name="Normal 2 3 2 3 2 2 3 2 3 2 2 2" xfId="29022" xr:uid="{00000000-0005-0000-0000-0000F2430000}"/>
    <cellStyle name="Normal 2 3 2 3 2 2 3 2 3 2 3" xfId="20876" xr:uid="{00000000-0005-0000-0000-0000F3430000}"/>
    <cellStyle name="Normal 2 3 2 3 2 2 3 2 3 3" xfId="7309" xr:uid="{00000000-0005-0000-0000-0000F4430000}"/>
    <cellStyle name="Normal 2 3 2 3 2 2 3 2 3 3 2" xfId="15455" xr:uid="{00000000-0005-0000-0000-0000F5430000}"/>
    <cellStyle name="Normal 2 3 2 3 2 2 3 2 3 3 2 2" xfId="31751" xr:uid="{00000000-0005-0000-0000-0000F6430000}"/>
    <cellStyle name="Normal 2 3 2 3 2 2 3 2 3 3 3" xfId="23605" xr:uid="{00000000-0005-0000-0000-0000F7430000}"/>
    <cellStyle name="Normal 2 3 2 3 2 2 3 2 3 4" xfId="10156" xr:uid="{00000000-0005-0000-0000-0000F8430000}"/>
    <cellStyle name="Normal 2 3 2 3 2 2 3 2 3 4 2" xfId="26452" xr:uid="{00000000-0005-0000-0000-0000F9430000}"/>
    <cellStyle name="Normal 2 3 2 3 2 2 3 2 3 5" xfId="18306" xr:uid="{00000000-0005-0000-0000-0000FA430000}"/>
    <cellStyle name="Normal 2 3 2 3 2 2 3 2 4" xfId="3362" xr:uid="{00000000-0005-0000-0000-0000FB430000}"/>
    <cellStyle name="Normal 2 3 2 3 2 2 3 2 4 2" xfId="11508" xr:uid="{00000000-0005-0000-0000-0000FC430000}"/>
    <cellStyle name="Normal 2 3 2 3 2 2 3 2 4 2 2" xfId="27804" xr:uid="{00000000-0005-0000-0000-0000FD430000}"/>
    <cellStyle name="Normal 2 3 2 3 2 2 3 2 4 3" xfId="19658" xr:uid="{00000000-0005-0000-0000-0000FE430000}"/>
    <cellStyle name="Normal 2 3 2 3 2 2 3 2 5" xfId="5899" xr:uid="{00000000-0005-0000-0000-0000FF430000}"/>
    <cellStyle name="Normal 2 3 2 3 2 2 3 2 5 2" xfId="14045" xr:uid="{00000000-0005-0000-0000-000000440000}"/>
    <cellStyle name="Normal 2 3 2 3 2 2 3 2 5 2 2" xfId="30341" xr:uid="{00000000-0005-0000-0000-000001440000}"/>
    <cellStyle name="Normal 2 3 2 3 2 2 3 2 5 3" xfId="22195" xr:uid="{00000000-0005-0000-0000-000002440000}"/>
    <cellStyle name="Normal 2 3 2 3 2 2 3 2 6" xfId="8746" xr:uid="{00000000-0005-0000-0000-000003440000}"/>
    <cellStyle name="Normal 2 3 2 3 2 2 3 2 6 2" xfId="25042" xr:uid="{00000000-0005-0000-0000-000004440000}"/>
    <cellStyle name="Normal 2 3 2 3 2 2 3 2 7" xfId="16896" xr:uid="{00000000-0005-0000-0000-000005440000}"/>
    <cellStyle name="Normal 2 3 2 3 2 2 3 3" xfId="961" xr:uid="{00000000-0005-0000-0000-000006440000}"/>
    <cellStyle name="Normal 2 3 2 3 2 2 3 3 2" xfId="2371" xr:uid="{00000000-0005-0000-0000-000007440000}"/>
    <cellStyle name="Normal 2 3 2 3 2 2 3 3 2 2" xfId="4893" xr:uid="{00000000-0005-0000-0000-000008440000}"/>
    <cellStyle name="Normal 2 3 2 3 2 2 3 3 2 2 2" xfId="13039" xr:uid="{00000000-0005-0000-0000-000009440000}"/>
    <cellStyle name="Normal 2 3 2 3 2 2 3 3 2 2 2 2" xfId="29335" xr:uid="{00000000-0005-0000-0000-00000A440000}"/>
    <cellStyle name="Normal 2 3 2 3 2 2 3 3 2 2 3" xfId="21189" xr:uid="{00000000-0005-0000-0000-00000B440000}"/>
    <cellStyle name="Normal 2 3 2 3 2 2 3 3 2 3" xfId="7670" xr:uid="{00000000-0005-0000-0000-00000C440000}"/>
    <cellStyle name="Normal 2 3 2 3 2 2 3 3 2 3 2" xfId="15816" xr:uid="{00000000-0005-0000-0000-00000D440000}"/>
    <cellStyle name="Normal 2 3 2 3 2 2 3 3 2 3 2 2" xfId="32112" xr:uid="{00000000-0005-0000-0000-00000E440000}"/>
    <cellStyle name="Normal 2 3 2 3 2 2 3 3 2 3 3" xfId="23966" xr:uid="{00000000-0005-0000-0000-00000F440000}"/>
    <cellStyle name="Normal 2 3 2 3 2 2 3 3 2 4" xfId="10517" xr:uid="{00000000-0005-0000-0000-000010440000}"/>
    <cellStyle name="Normal 2 3 2 3 2 2 3 3 2 4 2" xfId="26813" xr:uid="{00000000-0005-0000-0000-000011440000}"/>
    <cellStyle name="Normal 2 3 2 3 2 2 3 3 2 5" xfId="18667" xr:uid="{00000000-0005-0000-0000-000012440000}"/>
    <cellStyle name="Normal 2 3 2 3 2 2 3 3 3" xfId="3675" xr:uid="{00000000-0005-0000-0000-000013440000}"/>
    <cellStyle name="Normal 2 3 2 3 2 2 3 3 3 2" xfId="11821" xr:uid="{00000000-0005-0000-0000-000014440000}"/>
    <cellStyle name="Normal 2 3 2 3 2 2 3 3 3 2 2" xfId="28117" xr:uid="{00000000-0005-0000-0000-000015440000}"/>
    <cellStyle name="Normal 2 3 2 3 2 2 3 3 3 3" xfId="19971" xr:uid="{00000000-0005-0000-0000-000016440000}"/>
    <cellStyle name="Normal 2 3 2 3 2 2 3 3 4" xfId="6260" xr:uid="{00000000-0005-0000-0000-000017440000}"/>
    <cellStyle name="Normal 2 3 2 3 2 2 3 3 4 2" xfId="14406" xr:uid="{00000000-0005-0000-0000-000018440000}"/>
    <cellStyle name="Normal 2 3 2 3 2 2 3 3 4 2 2" xfId="30702" xr:uid="{00000000-0005-0000-0000-000019440000}"/>
    <cellStyle name="Normal 2 3 2 3 2 2 3 3 4 3" xfId="22556" xr:uid="{00000000-0005-0000-0000-00001A440000}"/>
    <cellStyle name="Normal 2 3 2 3 2 2 3 3 5" xfId="9107" xr:uid="{00000000-0005-0000-0000-00001B440000}"/>
    <cellStyle name="Normal 2 3 2 3 2 2 3 3 5 2" xfId="25403" xr:uid="{00000000-0005-0000-0000-00001C440000}"/>
    <cellStyle name="Normal 2 3 2 3 2 2 3 3 6" xfId="17257" xr:uid="{00000000-0005-0000-0000-00001D440000}"/>
    <cellStyle name="Normal 2 3 2 3 2 2 3 4" xfId="1666" xr:uid="{00000000-0005-0000-0000-00001E440000}"/>
    <cellStyle name="Normal 2 3 2 3 2 2 3 4 2" xfId="4284" xr:uid="{00000000-0005-0000-0000-00001F440000}"/>
    <cellStyle name="Normal 2 3 2 3 2 2 3 4 2 2" xfId="12430" xr:uid="{00000000-0005-0000-0000-000020440000}"/>
    <cellStyle name="Normal 2 3 2 3 2 2 3 4 2 2 2" xfId="28726" xr:uid="{00000000-0005-0000-0000-000021440000}"/>
    <cellStyle name="Normal 2 3 2 3 2 2 3 4 2 3" xfId="20580" xr:uid="{00000000-0005-0000-0000-000022440000}"/>
    <cellStyle name="Normal 2 3 2 3 2 2 3 4 3" xfId="6965" xr:uid="{00000000-0005-0000-0000-000023440000}"/>
    <cellStyle name="Normal 2 3 2 3 2 2 3 4 3 2" xfId="15111" xr:uid="{00000000-0005-0000-0000-000024440000}"/>
    <cellStyle name="Normal 2 3 2 3 2 2 3 4 3 2 2" xfId="31407" xr:uid="{00000000-0005-0000-0000-000025440000}"/>
    <cellStyle name="Normal 2 3 2 3 2 2 3 4 3 3" xfId="23261" xr:uid="{00000000-0005-0000-0000-000026440000}"/>
    <cellStyle name="Normal 2 3 2 3 2 2 3 4 4" xfId="9812" xr:uid="{00000000-0005-0000-0000-000027440000}"/>
    <cellStyle name="Normal 2 3 2 3 2 2 3 4 4 2" xfId="26108" xr:uid="{00000000-0005-0000-0000-000028440000}"/>
    <cellStyle name="Normal 2 3 2 3 2 2 3 4 5" xfId="17962" xr:uid="{00000000-0005-0000-0000-000029440000}"/>
    <cellStyle name="Normal 2 3 2 3 2 2 3 5" xfId="3066" xr:uid="{00000000-0005-0000-0000-00002A440000}"/>
    <cellStyle name="Normal 2 3 2 3 2 2 3 5 2" xfId="11212" xr:uid="{00000000-0005-0000-0000-00002B440000}"/>
    <cellStyle name="Normal 2 3 2 3 2 2 3 5 2 2" xfId="27508" xr:uid="{00000000-0005-0000-0000-00002C440000}"/>
    <cellStyle name="Normal 2 3 2 3 2 2 3 5 3" xfId="19362" xr:uid="{00000000-0005-0000-0000-00002D440000}"/>
    <cellStyle name="Normal 2 3 2 3 2 2 3 6" xfId="5555" xr:uid="{00000000-0005-0000-0000-00002E440000}"/>
    <cellStyle name="Normal 2 3 2 3 2 2 3 6 2" xfId="13701" xr:uid="{00000000-0005-0000-0000-00002F440000}"/>
    <cellStyle name="Normal 2 3 2 3 2 2 3 6 2 2" xfId="29997" xr:uid="{00000000-0005-0000-0000-000030440000}"/>
    <cellStyle name="Normal 2 3 2 3 2 2 3 6 3" xfId="21851" xr:uid="{00000000-0005-0000-0000-000031440000}"/>
    <cellStyle name="Normal 2 3 2 3 2 2 3 7" xfId="8402" xr:uid="{00000000-0005-0000-0000-000032440000}"/>
    <cellStyle name="Normal 2 3 2 3 2 2 3 7 2" xfId="24698" xr:uid="{00000000-0005-0000-0000-000033440000}"/>
    <cellStyle name="Normal 2 3 2 3 2 2 3 8" xfId="16552" xr:uid="{00000000-0005-0000-0000-000034440000}"/>
    <cellStyle name="Normal 2 3 2 3 2 2 4" xfId="344" xr:uid="{00000000-0005-0000-0000-000035440000}"/>
    <cellStyle name="Normal 2 3 2 3 2 2 4 2" xfId="688" xr:uid="{00000000-0005-0000-0000-000036440000}"/>
    <cellStyle name="Normal 2 3 2 3 2 2 4 2 2" xfId="1394" xr:uid="{00000000-0005-0000-0000-000037440000}"/>
    <cellStyle name="Normal 2 3 2 3 2 2 4 2 2 2" xfId="2804" xr:uid="{00000000-0005-0000-0000-000038440000}"/>
    <cellStyle name="Normal 2 3 2 3 2 2 4 2 2 2 2" xfId="5263" xr:uid="{00000000-0005-0000-0000-000039440000}"/>
    <cellStyle name="Normal 2 3 2 3 2 2 4 2 2 2 2 2" xfId="13409" xr:uid="{00000000-0005-0000-0000-00003A440000}"/>
    <cellStyle name="Normal 2 3 2 3 2 2 4 2 2 2 2 2 2" xfId="29705" xr:uid="{00000000-0005-0000-0000-00003B440000}"/>
    <cellStyle name="Normal 2 3 2 3 2 2 4 2 2 2 2 3" xfId="21559" xr:uid="{00000000-0005-0000-0000-00003C440000}"/>
    <cellStyle name="Normal 2 3 2 3 2 2 4 2 2 2 3" xfId="8103" xr:uid="{00000000-0005-0000-0000-00003D440000}"/>
    <cellStyle name="Normal 2 3 2 3 2 2 4 2 2 2 3 2" xfId="16249" xr:uid="{00000000-0005-0000-0000-00003E440000}"/>
    <cellStyle name="Normal 2 3 2 3 2 2 4 2 2 2 3 2 2" xfId="32545" xr:uid="{00000000-0005-0000-0000-00003F440000}"/>
    <cellStyle name="Normal 2 3 2 3 2 2 4 2 2 2 3 3" xfId="24399" xr:uid="{00000000-0005-0000-0000-000040440000}"/>
    <cellStyle name="Normal 2 3 2 3 2 2 4 2 2 2 4" xfId="10950" xr:uid="{00000000-0005-0000-0000-000041440000}"/>
    <cellStyle name="Normal 2 3 2 3 2 2 4 2 2 2 4 2" xfId="27246" xr:uid="{00000000-0005-0000-0000-000042440000}"/>
    <cellStyle name="Normal 2 3 2 3 2 2 4 2 2 2 5" xfId="19100" xr:uid="{00000000-0005-0000-0000-000043440000}"/>
    <cellStyle name="Normal 2 3 2 3 2 2 4 2 2 3" xfId="4045" xr:uid="{00000000-0005-0000-0000-000044440000}"/>
    <cellStyle name="Normal 2 3 2 3 2 2 4 2 2 3 2" xfId="12191" xr:uid="{00000000-0005-0000-0000-000045440000}"/>
    <cellStyle name="Normal 2 3 2 3 2 2 4 2 2 3 2 2" xfId="28487" xr:uid="{00000000-0005-0000-0000-000046440000}"/>
    <cellStyle name="Normal 2 3 2 3 2 2 4 2 2 3 3" xfId="20341" xr:uid="{00000000-0005-0000-0000-000047440000}"/>
    <cellStyle name="Normal 2 3 2 3 2 2 4 2 2 4" xfId="6693" xr:uid="{00000000-0005-0000-0000-000048440000}"/>
    <cellStyle name="Normal 2 3 2 3 2 2 4 2 2 4 2" xfId="14839" xr:uid="{00000000-0005-0000-0000-000049440000}"/>
    <cellStyle name="Normal 2 3 2 3 2 2 4 2 2 4 2 2" xfId="31135" xr:uid="{00000000-0005-0000-0000-00004A440000}"/>
    <cellStyle name="Normal 2 3 2 3 2 2 4 2 2 4 3" xfId="22989" xr:uid="{00000000-0005-0000-0000-00004B440000}"/>
    <cellStyle name="Normal 2 3 2 3 2 2 4 2 2 5" xfId="9540" xr:uid="{00000000-0005-0000-0000-00004C440000}"/>
    <cellStyle name="Normal 2 3 2 3 2 2 4 2 2 5 2" xfId="25836" xr:uid="{00000000-0005-0000-0000-00004D440000}"/>
    <cellStyle name="Normal 2 3 2 3 2 2 4 2 2 6" xfId="17690" xr:uid="{00000000-0005-0000-0000-00004E440000}"/>
    <cellStyle name="Normal 2 3 2 3 2 2 4 2 3" xfId="2099" xr:uid="{00000000-0005-0000-0000-00004F440000}"/>
    <cellStyle name="Normal 2 3 2 3 2 2 4 2 3 2" xfId="4654" xr:uid="{00000000-0005-0000-0000-000050440000}"/>
    <cellStyle name="Normal 2 3 2 3 2 2 4 2 3 2 2" xfId="12800" xr:uid="{00000000-0005-0000-0000-000051440000}"/>
    <cellStyle name="Normal 2 3 2 3 2 2 4 2 3 2 2 2" xfId="29096" xr:uid="{00000000-0005-0000-0000-000052440000}"/>
    <cellStyle name="Normal 2 3 2 3 2 2 4 2 3 2 3" xfId="20950" xr:uid="{00000000-0005-0000-0000-000053440000}"/>
    <cellStyle name="Normal 2 3 2 3 2 2 4 2 3 3" xfId="7398" xr:uid="{00000000-0005-0000-0000-000054440000}"/>
    <cellStyle name="Normal 2 3 2 3 2 2 4 2 3 3 2" xfId="15544" xr:uid="{00000000-0005-0000-0000-000055440000}"/>
    <cellStyle name="Normal 2 3 2 3 2 2 4 2 3 3 2 2" xfId="31840" xr:uid="{00000000-0005-0000-0000-000056440000}"/>
    <cellStyle name="Normal 2 3 2 3 2 2 4 2 3 3 3" xfId="23694" xr:uid="{00000000-0005-0000-0000-000057440000}"/>
    <cellStyle name="Normal 2 3 2 3 2 2 4 2 3 4" xfId="10245" xr:uid="{00000000-0005-0000-0000-000058440000}"/>
    <cellStyle name="Normal 2 3 2 3 2 2 4 2 3 4 2" xfId="26541" xr:uid="{00000000-0005-0000-0000-000059440000}"/>
    <cellStyle name="Normal 2 3 2 3 2 2 4 2 3 5" xfId="18395" xr:uid="{00000000-0005-0000-0000-00005A440000}"/>
    <cellStyle name="Normal 2 3 2 3 2 2 4 2 4" xfId="3436" xr:uid="{00000000-0005-0000-0000-00005B440000}"/>
    <cellStyle name="Normal 2 3 2 3 2 2 4 2 4 2" xfId="11582" xr:uid="{00000000-0005-0000-0000-00005C440000}"/>
    <cellStyle name="Normal 2 3 2 3 2 2 4 2 4 2 2" xfId="27878" xr:uid="{00000000-0005-0000-0000-00005D440000}"/>
    <cellStyle name="Normal 2 3 2 3 2 2 4 2 4 3" xfId="19732" xr:uid="{00000000-0005-0000-0000-00005E440000}"/>
    <cellStyle name="Normal 2 3 2 3 2 2 4 2 5" xfId="5988" xr:uid="{00000000-0005-0000-0000-00005F440000}"/>
    <cellStyle name="Normal 2 3 2 3 2 2 4 2 5 2" xfId="14134" xr:uid="{00000000-0005-0000-0000-000060440000}"/>
    <cellStyle name="Normal 2 3 2 3 2 2 4 2 5 2 2" xfId="30430" xr:uid="{00000000-0005-0000-0000-000061440000}"/>
    <cellStyle name="Normal 2 3 2 3 2 2 4 2 5 3" xfId="22284" xr:uid="{00000000-0005-0000-0000-000062440000}"/>
    <cellStyle name="Normal 2 3 2 3 2 2 4 2 6" xfId="8835" xr:uid="{00000000-0005-0000-0000-000063440000}"/>
    <cellStyle name="Normal 2 3 2 3 2 2 4 2 6 2" xfId="25131" xr:uid="{00000000-0005-0000-0000-000064440000}"/>
    <cellStyle name="Normal 2 3 2 3 2 2 4 2 7" xfId="16985" xr:uid="{00000000-0005-0000-0000-000065440000}"/>
    <cellStyle name="Normal 2 3 2 3 2 2 4 3" xfId="1050" xr:uid="{00000000-0005-0000-0000-000066440000}"/>
    <cellStyle name="Normal 2 3 2 3 2 2 4 3 2" xfId="2460" xr:uid="{00000000-0005-0000-0000-000067440000}"/>
    <cellStyle name="Normal 2 3 2 3 2 2 4 3 2 2" xfId="4967" xr:uid="{00000000-0005-0000-0000-000068440000}"/>
    <cellStyle name="Normal 2 3 2 3 2 2 4 3 2 2 2" xfId="13113" xr:uid="{00000000-0005-0000-0000-000069440000}"/>
    <cellStyle name="Normal 2 3 2 3 2 2 4 3 2 2 2 2" xfId="29409" xr:uid="{00000000-0005-0000-0000-00006A440000}"/>
    <cellStyle name="Normal 2 3 2 3 2 2 4 3 2 2 3" xfId="21263" xr:uid="{00000000-0005-0000-0000-00006B440000}"/>
    <cellStyle name="Normal 2 3 2 3 2 2 4 3 2 3" xfId="7759" xr:uid="{00000000-0005-0000-0000-00006C440000}"/>
    <cellStyle name="Normal 2 3 2 3 2 2 4 3 2 3 2" xfId="15905" xr:uid="{00000000-0005-0000-0000-00006D440000}"/>
    <cellStyle name="Normal 2 3 2 3 2 2 4 3 2 3 2 2" xfId="32201" xr:uid="{00000000-0005-0000-0000-00006E440000}"/>
    <cellStyle name="Normal 2 3 2 3 2 2 4 3 2 3 3" xfId="24055" xr:uid="{00000000-0005-0000-0000-00006F440000}"/>
    <cellStyle name="Normal 2 3 2 3 2 2 4 3 2 4" xfId="10606" xr:uid="{00000000-0005-0000-0000-000070440000}"/>
    <cellStyle name="Normal 2 3 2 3 2 2 4 3 2 4 2" xfId="26902" xr:uid="{00000000-0005-0000-0000-000071440000}"/>
    <cellStyle name="Normal 2 3 2 3 2 2 4 3 2 5" xfId="18756" xr:uid="{00000000-0005-0000-0000-000072440000}"/>
    <cellStyle name="Normal 2 3 2 3 2 2 4 3 3" xfId="3749" xr:uid="{00000000-0005-0000-0000-000073440000}"/>
    <cellStyle name="Normal 2 3 2 3 2 2 4 3 3 2" xfId="11895" xr:uid="{00000000-0005-0000-0000-000074440000}"/>
    <cellStyle name="Normal 2 3 2 3 2 2 4 3 3 2 2" xfId="28191" xr:uid="{00000000-0005-0000-0000-000075440000}"/>
    <cellStyle name="Normal 2 3 2 3 2 2 4 3 3 3" xfId="20045" xr:uid="{00000000-0005-0000-0000-000076440000}"/>
    <cellStyle name="Normal 2 3 2 3 2 2 4 3 4" xfId="6349" xr:uid="{00000000-0005-0000-0000-000077440000}"/>
    <cellStyle name="Normal 2 3 2 3 2 2 4 3 4 2" xfId="14495" xr:uid="{00000000-0005-0000-0000-000078440000}"/>
    <cellStyle name="Normal 2 3 2 3 2 2 4 3 4 2 2" xfId="30791" xr:uid="{00000000-0005-0000-0000-000079440000}"/>
    <cellStyle name="Normal 2 3 2 3 2 2 4 3 4 3" xfId="22645" xr:uid="{00000000-0005-0000-0000-00007A440000}"/>
    <cellStyle name="Normal 2 3 2 3 2 2 4 3 5" xfId="9196" xr:uid="{00000000-0005-0000-0000-00007B440000}"/>
    <cellStyle name="Normal 2 3 2 3 2 2 4 3 5 2" xfId="25492" xr:uid="{00000000-0005-0000-0000-00007C440000}"/>
    <cellStyle name="Normal 2 3 2 3 2 2 4 3 6" xfId="17346" xr:uid="{00000000-0005-0000-0000-00007D440000}"/>
    <cellStyle name="Normal 2 3 2 3 2 2 4 4" xfId="1755" xr:uid="{00000000-0005-0000-0000-00007E440000}"/>
    <cellStyle name="Normal 2 3 2 3 2 2 4 4 2" xfId="4358" xr:uid="{00000000-0005-0000-0000-00007F440000}"/>
    <cellStyle name="Normal 2 3 2 3 2 2 4 4 2 2" xfId="12504" xr:uid="{00000000-0005-0000-0000-000080440000}"/>
    <cellStyle name="Normal 2 3 2 3 2 2 4 4 2 2 2" xfId="28800" xr:uid="{00000000-0005-0000-0000-000081440000}"/>
    <cellStyle name="Normal 2 3 2 3 2 2 4 4 2 3" xfId="20654" xr:uid="{00000000-0005-0000-0000-000082440000}"/>
    <cellStyle name="Normal 2 3 2 3 2 2 4 4 3" xfId="7054" xr:uid="{00000000-0005-0000-0000-000083440000}"/>
    <cellStyle name="Normal 2 3 2 3 2 2 4 4 3 2" xfId="15200" xr:uid="{00000000-0005-0000-0000-000084440000}"/>
    <cellStyle name="Normal 2 3 2 3 2 2 4 4 3 2 2" xfId="31496" xr:uid="{00000000-0005-0000-0000-000085440000}"/>
    <cellStyle name="Normal 2 3 2 3 2 2 4 4 3 3" xfId="23350" xr:uid="{00000000-0005-0000-0000-000086440000}"/>
    <cellStyle name="Normal 2 3 2 3 2 2 4 4 4" xfId="9901" xr:uid="{00000000-0005-0000-0000-000087440000}"/>
    <cellStyle name="Normal 2 3 2 3 2 2 4 4 4 2" xfId="26197" xr:uid="{00000000-0005-0000-0000-000088440000}"/>
    <cellStyle name="Normal 2 3 2 3 2 2 4 4 5" xfId="18051" xr:uid="{00000000-0005-0000-0000-000089440000}"/>
    <cellStyle name="Normal 2 3 2 3 2 2 4 5" xfId="3140" xr:uid="{00000000-0005-0000-0000-00008A440000}"/>
    <cellStyle name="Normal 2 3 2 3 2 2 4 5 2" xfId="11286" xr:uid="{00000000-0005-0000-0000-00008B440000}"/>
    <cellStyle name="Normal 2 3 2 3 2 2 4 5 2 2" xfId="27582" xr:uid="{00000000-0005-0000-0000-00008C440000}"/>
    <cellStyle name="Normal 2 3 2 3 2 2 4 5 3" xfId="19436" xr:uid="{00000000-0005-0000-0000-00008D440000}"/>
    <cellStyle name="Normal 2 3 2 3 2 2 4 6" xfId="5644" xr:uid="{00000000-0005-0000-0000-00008E440000}"/>
    <cellStyle name="Normal 2 3 2 3 2 2 4 6 2" xfId="13790" xr:uid="{00000000-0005-0000-0000-00008F440000}"/>
    <cellStyle name="Normal 2 3 2 3 2 2 4 6 2 2" xfId="30086" xr:uid="{00000000-0005-0000-0000-000090440000}"/>
    <cellStyle name="Normal 2 3 2 3 2 2 4 6 3" xfId="21940" xr:uid="{00000000-0005-0000-0000-000091440000}"/>
    <cellStyle name="Normal 2 3 2 3 2 2 4 7" xfId="8491" xr:uid="{00000000-0005-0000-0000-000092440000}"/>
    <cellStyle name="Normal 2 3 2 3 2 2 4 7 2" xfId="24787" xr:uid="{00000000-0005-0000-0000-000093440000}"/>
    <cellStyle name="Normal 2 3 2 3 2 2 4 8" xfId="16641" xr:uid="{00000000-0005-0000-0000-000094440000}"/>
    <cellStyle name="Normal 2 3 2 3 2 2 5" xfId="434" xr:uid="{00000000-0005-0000-0000-000095440000}"/>
    <cellStyle name="Normal 2 3 2 3 2 2 5 2" xfId="1140" xr:uid="{00000000-0005-0000-0000-000096440000}"/>
    <cellStyle name="Normal 2 3 2 3 2 2 5 2 2" xfId="2550" xr:uid="{00000000-0005-0000-0000-000097440000}"/>
    <cellStyle name="Normal 2 3 2 3 2 2 5 2 2 2" xfId="5041" xr:uid="{00000000-0005-0000-0000-000098440000}"/>
    <cellStyle name="Normal 2 3 2 3 2 2 5 2 2 2 2" xfId="13187" xr:uid="{00000000-0005-0000-0000-000099440000}"/>
    <cellStyle name="Normal 2 3 2 3 2 2 5 2 2 2 2 2" xfId="29483" xr:uid="{00000000-0005-0000-0000-00009A440000}"/>
    <cellStyle name="Normal 2 3 2 3 2 2 5 2 2 2 3" xfId="21337" xr:uid="{00000000-0005-0000-0000-00009B440000}"/>
    <cellStyle name="Normal 2 3 2 3 2 2 5 2 2 3" xfId="7849" xr:uid="{00000000-0005-0000-0000-00009C440000}"/>
    <cellStyle name="Normal 2 3 2 3 2 2 5 2 2 3 2" xfId="15995" xr:uid="{00000000-0005-0000-0000-00009D440000}"/>
    <cellStyle name="Normal 2 3 2 3 2 2 5 2 2 3 2 2" xfId="32291" xr:uid="{00000000-0005-0000-0000-00009E440000}"/>
    <cellStyle name="Normal 2 3 2 3 2 2 5 2 2 3 3" xfId="24145" xr:uid="{00000000-0005-0000-0000-00009F440000}"/>
    <cellStyle name="Normal 2 3 2 3 2 2 5 2 2 4" xfId="10696" xr:uid="{00000000-0005-0000-0000-0000A0440000}"/>
    <cellStyle name="Normal 2 3 2 3 2 2 5 2 2 4 2" xfId="26992" xr:uid="{00000000-0005-0000-0000-0000A1440000}"/>
    <cellStyle name="Normal 2 3 2 3 2 2 5 2 2 5" xfId="18846" xr:uid="{00000000-0005-0000-0000-0000A2440000}"/>
    <cellStyle name="Normal 2 3 2 3 2 2 5 2 3" xfId="3823" xr:uid="{00000000-0005-0000-0000-0000A3440000}"/>
    <cellStyle name="Normal 2 3 2 3 2 2 5 2 3 2" xfId="11969" xr:uid="{00000000-0005-0000-0000-0000A4440000}"/>
    <cellStyle name="Normal 2 3 2 3 2 2 5 2 3 2 2" xfId="28265" xr:uid="{00000000-0005-0000-0000-0000A5440000}"/>
    <cellStyle name="Normal 2 3 2 3 2 2 5 2 3 3" xfId="20119" xr:uid="{00000000-0005-0000-0000-0000A6440000}"/>
    <cellStyle name="Normal 2 3 2 3 2 2 5 2 4" xfId="6439" xr:uid="{00000000-0005-0000-0000-0000A7440000}"/>
    <cellStyle name="Normal 2 3 2 3 2 2 5 2 4 2" xfId="14585" xr:uid="{00000000-0005-0000-0000-0000A8440000}"/>
    <cellStyle name="Normal 2 3 2 3 2 2 5 2 4 2 2" xfId="30881" xr:uid="{00000000-0005-0000-0000-0000A9440000}"/>
    <cellStyle name="Normal 2 3 2 3 2 2 5 2 4 3" xfId="22735" xr:uid="{00000000-0005-0000-0000-0000AA440000}"/>
    <cellStyle name="Normal 2 3 2 3 2 2 5 2 5" xfId="9286" xr:uid="{00000000-0005-0000-0000-0000AB440000}"/>
    <cellStyle name="Normal 2 3 2 3 2 2 5 2 5 2" xfId="25582" xr:uid="{00000000-0005-0000-0000-0000AC440000}"/>
    <cellStyle name="Normal 2 3 2 3 2 2 5 2 6" xfId="17436" xr:uid="{00000000-0005-0000-0000-0000AD440000}"/>
    <cellStyle name="Normal 2 3 2 3 2 2 5 3" xfId="1845" xr:uid="{00000000-0005-0000-0000-0000AE440000}"/>
    <cellStyle name="Normal 2 3 2 3 2 2 5 3 2" xfId="4432" xr:uid="{00000000-0005-0000-0000-0000AF440000}"/>
    <cellStyle name="Normal 2 3 2 3 2 2 5 3 2 2" xfId="12578" xr:uid="{00000000-0005-0000-0000-0000B0440000}"/>
    <cellStyle name="Normal 2 3 2 3 2 2 5 3 2 2 2" xfId="28874" xr:uid="{00000000-0005-0000-0000-0000B1440000}"/>
    <cellStyle name="Normal 2 3 2 3 2 2 5 3 2 3" xfId="20728" xr:uid="{00000000-0005-0000-0000-0000B2440000}"/>
    <cellStyle name="Normal 2 3 2 3 2 2 5 3 3" xfId="7144" xr:uid="{00000000-0005-0000-0000-0000B3440000}"/>
    <cellStyle name="Normal 2 3 2 3 2 2 5 3 3 2" xfId="15290" xr:uid="{00000000-0005-0000-0000-0000B4440000}"/>
    <cellStyle name="Normal 2 3 2 3 2 2 5 3 3 2 2" xfId="31586" xr:uid="{00000000-0005-0000-0000-0000B5440000}"/>
    <cellStyle name="Normal 2 3 2 3 2 2 5 3 3 3" xfId="23440" xr:uid="{00000000-0005-0000-0000-0000B6440000}"/>
    <cellStyle name="Normal 2 3 2 3 2 2 5 3 4" xfId="9991" xr:uid="{00000000-0005-0000-0000-0000B7440000}"/>
    <cellStyle name="Normal 2 3 2 3 2 2 5 3 4 2" xfId="26287" xr:uid="{00000000-0005-0000-0000-0000B8440000}"/>
    <cellStyle name="Normal 2 3 2 3 2 2 5 3 5" xfId="18141" xr:uid="{00000000-0005-0000-0000-0000B9440000}"/>
    <cellStyle name="Normal 2 3 2 3 2 2 5 4" xfId="3214" xr:uid="{00000000-0005-0000-0000-0000BA440000}"/>
    <cellStyle name="Normal 2 3 2 3 2 2 5 4 2" xfId="11360" xr:uid="{00000000-0005-0000-0000-0000BB440000}"/>
    <cellStyle name="Normal 2 3 2 3 2 2 5 4 2 2" xfId="27656" xr:uid="{00000000-0005-0000-0000-0000BC440000}"/>
    <cellStyle name="Normal 2 3 2 3 2 2 5 4 3" xfId="19510" xr:uid="{00000000-0005-0000-0000-0000BD440000}"/>
    <cellStyle name="Normal 2 3 2 3 2 2 5 5" xfId="5734" xr:uid="{00000000-0005-0000-0000-0000BE440000}"/>
    <cellStyle name="Normal 2 3 2 3 2 2 5 5 2" xfId="13880" xr:uid="{00000000-0005-0000-0000-0000BF440000}"/>
    <cellStyle name="Normal 2 3 2 3 2 2 5 5 2 2" xfId="30176" xr:uid="{00000000-0005-0000-0000-0000C0440000}"/>
    <cellStyle name="Normal 2 3 2 3 2 2 5 5 3" xfId="22030" xr:uid="{00000000-0005-0000-0000-0000C1440000}"/>
    <cellStyle name="Normal 2 3 2 3 2 2 5 6" xfId="8581" xr:uid="{00000000-0005-0000-0000-0000C2440000}"/>
    <cellStyle name="Normal 2 3 2 3 2 2 5 6 2" xfId="24877" xr:uid="{00000000-0005-0000-0000-0000C3440000}"/>
    <cellStyle name="Normal 2 3 2 3 2 2 5 7" xfId="16731" xr:uid="{00000000-0005-0000-0000-0000C4440000}"/>
    <cellStyle name="Normal 2 3 2 3 2 2 6" xfId="796" xr:uid="{00000000-0005-0000-0000-0000C5440000}"/>
    <cellStyle name="Normal 2 3 2 3 2 2 6 2" xfId="2206" xr:uid="{00000000-0005-0000-0000-0000C6440000}"/>
    <cellStyle name="Normal 2 3 2 3 2 2 6 2 2" xfId="4745" xr:uid="{00000000-0005-0000-0000-0000C7440000}"/>
    <cellStyle name="Normal 2 3 2 3 2 2 6 2 2 2" xfId="12891" xr:uid="{00000000-0005-0000-0000-0000C8440000}"/>
    <cellStyle name="Normal 2 3 2 3 2 2 6 2 2 2 2" xfId="29187" xr:uid="{00000000-0005-0000-0000-0000C9440000}"/>
    <cellStyle name="Normal 2 3 2 3 2 2 6 2 2 3" xfId="21041" xr:uid="{00000000-0005-0000-0000-0000CA440000}"/>
    <cellStyle name="Normal 2 3 2 3 2 2 6 2 3" xfId="7505" xr:uid="{00000000-0005-0000-0000-0000CB440000}"/>
    <cellStyle name="Normal 2 3 2 3 2 2 6 2 3 2" xfId="15651" xr:uid="{00000000-0005-0000-0000-0000CC440000}"/>
    <cellStyle name="Normal 2 3 2 3 2 2 6 2 3 2 2" xfId="31947" xr:uid="{00000000-0005-0000-0000-0000CD440000}"/>
    <cellStyle name="Normal 2 3 2 3 2 2 6 2 3 3" xfId="23801" xr:uid="{00000000-0005-0000-0000-0000CE440000}"/>
    <cellStyle name="Normal 2 3 2 3 2 2 6 2 4" xfId="10352" xr:uid="{00000000-0005-0000-0000-0000CF440000}"/>
    <cellStyle name="Normal 2 3 2 3 2 2 6 2 4 2" xfId="26648" xr:uid="{00000000-0005-0000-0000-0000D0440000}"/>
    <cellStyle name="Normal 2 3 2 3 2 2 6 2 5" xfId="18502" xr:uid="{00000000-0005-0000-0000-0000D1440000}"/>
    <cellStyle name="Normal 2 3 2 3 2 2 6 3" xfId="3527" xr:uid="{00000000-0005-0000-0000-0000D2440000}"/>
    <cellStyle name="Normal 2 3 2 3 2 2 6 3 2" xfId="11673" xr:uid="{00000000-0005-0000-0000-0000D3440000}"/>
    <cellStyle name="Normal 2 3 2 3 2 2 6 3 2 2" xfId="27969" xr:uid="{00000000-0005-0000-0000-0000D4440000}"/>
    <cellStyle name="Normal 2 3 2 3 2 2 6 3 3" xfId="19823" xr:uid="{00000000-0005-0000-0000-0000D5440000}"/>
    <cellStyle name="Normal 2 3 2 3 2 2 6 4" xfId="6095" xr:uid="{00000000-0005-0000-0000-0000D6440000}"/>
    <cellStyle name="Normal 2 3 2 3 2 2 6 4 2" xfId="14241" xr:uid="{00000000-0005-0000-0000-0000D7440000}"/>
    <cellStyle name="Normal 2 3 2 3 2 2 6 4 2 2" xfId="30537" xr:uid="{00000000-0005-0000-0000-0000D8440000}"/>
    <cellStyle name="Normal 2 3 2 3 2 2 6 4 3" xfId="22391" xr:uid="{00000000-0005-0000-0000-0000D9440000}"/>
    <cellStyle name="Normal 2 3 2 3 2 2 6 5" xfId="8942" xr:uid="{00000000-0005-0000-0000-0000DA440000}"/>
    <cellStyle name="Normal 2 3 2 3 2 2 6 5 2" xfId="25238" xr:uid="{00000000-0005-0000-0000-0000DB440000}"/>
    <cellStyle name="Normal 2 3 2 3 2 2 6 6" xfId="17092" xr:uid="{00000000-0005-0000-0000-0000DC440000}"/>
    <cellStyle name="Normal 2 3 2 3 2 2 7" xfId="1501" xr:uid="{00000000-0005-0000-0000-0000DD440000}"/>
    <cellStyle name="Normal 2 3 2 3 2 2 7 2" xfId="4136" xr:uid="{00000000-0005-0000-0000-0000DE440000}"/>
    <cellStyle name="Normal 2 3 2 3 2 2 7 2 2" xfId="12282" xr:uid="{00000000-0005-0000-0000-0000DF440000}"/>
    <cellStyle name="Normal 2 3 2 3 2 2 7 2 2 2" xfId="28578" xr:uid="{00000000-0005-0000-0000-0000E0440000}"/>
    <cellStyle name="Normal 2 3 2 3 2 2 7 2 3" xfId="20432" xr:uid="{00000000-0005-0000-0000-0000E1440000}"/>
    <cellStyle name="Normal 2 3 2 3 2 2 7 3" xfId="6800" xr:uid="{00000000-0005-0000-0000-0000E2440000}"/>
    <cellStyle name="Normal 2 3 2 3 2 2 7 3 2" xfId="14946" xr:uid="{00000000-0005-0000-0000-0000E3440000}"/>
    <cellStyle name="Normal 2 3 2 3 2 2 7 3 2 2" xfId="31242" xr:uid="{00000000-0005-0000-0000-0000E4440000}"/>
    <cellStyle name="Normal 2 3 2 3 2 2 7 3 3" xfId="23096" xr:uid="{00000000-0005-0000-0000-0000E5440000}"/>
    <cellStyle name="Normal 2 3 2 3 2 2 7 4" xfId="9647" xr:uid="{00000000-0005-0000-0000-0000E6440000}"/>
    <cellStyle name="Normal 2 3 2 3 2 2 7 4 2" xfId="25943" xr:uid="{00000000-0005-0000-0000-0000E7440000}"/>
    <cellStyle name="Normal 2 3 2 3 2 2 7 5" xfId="17797" xr:uid="{00000000-0005-0000-0000-0000E8440000}"/>
    <cellStyle name="Normal 2 3 2 3 2 2 8" xfId="2918" xr:uid="{00000000-0005-0000-0000-0000E9440000}"/>
    <cellStyle name="Normal 2 3 2 3 2 2 8 2" xfId="11064" xr:uid="{00000000-0005-0000-0000-0000EA440000}"/>
    <cellStyle name="Normal 2 3 2 3 2 2 8 2 2" xfId="27360" xr:uid="{00000000-0005-0000-0000-0000EB440000}"/>
    <cellStyle name="Normal 2 3 2 3 2 2 8 3" xfId="19214" xr:uid="{00000000-0005-0000-0000-0000EC440000}"/>
    <cellStyle name="Normal 2 3 2 3 2 2 9" xfId="5390" xr:uid="{00000000-0005-0000-0000-0000ED440000}"/>
    <cellStyle name="Normal 2 3 2 3 2 2 9 2" xfId="13536" xr:uid="{00000000-0005-0000-0000-0000EE440000}"/>
    <cellStyle name="Normal 2 3 2 3 2 2 9 2 2" xfId="29832" xr:uid="{00000000-0005-0000-0000-0000EF440000}"/>
    <cellStyle name="Normal 2 3 2 3 2 2 9 3" xfId="21686" xr:uid="{00000000-0005-0000-0000-0000F0440000}"/>
    <cellStyle name="Normal 2 3 2 3 2 3" xfId="136" xr:uid="{00000000-0005-0000-0000-0000F1440000}"/>
    <cellStyle name="Normal 2 3 2 3 2 3 2" xfId="480" xr:uid="{00000000-0005-0000-0000-0000F2440000}"/>
    <cellStyle name="Normal 2 3 2 3 2 3 2 2" xfId="1186" xr:uid="{00000000-0005-0000-0000-0000F3440000}"/>
    <cellStyle name="Normal 2 3 2 3 2 3 2 2 2" xfId="2596" xr:uid="{00000000-0005-0000-0000-0000F4440000}"/>
    <cellStyle name="Normal 2 3 2 3 2 3 2 2 2 2" xfId="5079" xr:uid="{00000000-0005-0000-0000-0000F5440000}"/>
    <cellStyle name="Normal 2 3 2 3 2 3 2 2 2 2 2" xfId="13225" xr:uid="{00000000-0005-0000-0000-0000F6440000}"/>
    <cellStyle name="Normal 2 3 2 3 2 3 2 2 2 2 2 2" xfId="29521" xr:uid="{00000000-0005-0000-0000-0000F7440000}"/>
    <cellStyle name="Normal 2 3 2 3 2 3 2 2 2 2 3" xfId="21375" xr:uid="{00000000-0005-0000-0000-0000F8440000}"/>
    <cellStyle name="Normal 2 3 2 3 2 3 2 2 2 3" xfId="7895" xr:uid="{00000000-0005-0000-0000-0000F9440000}"/>
    <cellStyle name="Normal 2 3 2 3 2 3 2 2 2 3 2" xfId="16041" xr:uid="{00000000-0005-0000-0000-0000FA440000}"/>
    <cellStyle name="Normal 2 3 2 3 2 3 2 2 2 3 2 2" xfId="32337" xr:uid="{00000000-0005-0000-0000-0000FB440000}"/>
    <cellStyle name="Normal 2 3 2 3 2 3 2 2 2 3 3" xfId="24191" xr:uid="{00000000-0005-0000-0000-0000FC440000}"/>
    <cellStyle name="Normal 2 3 2 3 2 3 2 2 2 4" xfId="10742" xr:uid="{00000000-0005-0000-0000-0000FD440000}"/>
    <cellStyle name="Normal 2 3 2 3 2 3 2 2 2 4 2" xfId="27038" xr:uid="{00000000-0005-0000-0000-0000FE440000}"/>
    <cellStyle name="Normal 2 3 2 3 2 3 2 2 2 5" xfId="18892" xr:uid="{00000000-0005-0000-0000-0000FF440000}"/>
    <cellStyle name="Normal 2 3 2 3 2 3 2 2 3" xfId="3861" xr:uid="{00000000-0005-0000-0000-000000450000}"/>
    <cellStyle name="Normal 2 3 2 3 2 3 2 2 3 2" xfId="12007" xr:uid="{00000000-0005-0000-0000-000001450000}"/>
    <cellStyle name="Normal 2 3 2 3 2 3 2 2 3 2 2" xfId="28303" xr:uid="{00000000-0005-0000-0000-000002450000}"/>
    <cellStyle name="Normal 2 3 2 3 2 3 2 2 3 3" xfId="20157" xr:uid="{00000000-0005-0000-0000-000003450000}"/>
    <cellStyle name="Normal 2 3 2 3 2 3 2 2 4" xfId="6485" xr:uid="{00000000-0005-0000-0000-000004450000}"/>
    <cellStyle name="Normal 2 3 2 3 2 3 2 2 4 2" xfId="14631" xr:uid="{00000000-0005-0000-0000-000005450000}"/>
    <cellStyle name="Normal 2 3 2 3 2 3 2 2 4 2 2" xfId="30927" xr:uid="{00000000-0005-0000-0000-000006450000}"/>
    <cellStyle name="Normal 2 3 2 3 2 3 2 2 4 3" xfId="22781" xr:uid="{00000000-0005-0000-0000-000007450000}"/>
    <cellStyle name="Normal 2 3 2 3 2 3 2 2 5" xfId="9332" xr:uid="{00000000-0005-0000-0000-000008450000}"/>
    <cellStyle name="Normal 2 3 2 3 2 3 2 2 5 2" xfId="25628" xr:uid="{00000000-0005-0000-0000-000009450000}"/>
    <cellStyle name="Normal 2 3 2 3 2 3 2 2 6" xfId="17482" xr:uid="{00000000-0005-0000-0000-00000A450000}"/>
    <cellStyle name="Normal 2 3 2 3 2 3 2 3" xfId="1891" xr:uid="{00000000-0005-0000-0000-00000B450000}"/>
    <cellStyle name="Normal 2 3 2 3 2 3 2 3 2" xfId="4470" xr:uid="{00000000-0005-0000-0000-00000C450000}"/>
    <cellStyle name="Normal 2 3 2 3 2 3 2 3 2 2" xfId="12616" xr:uid="{00000000-0005-0000-0000-00000D450000}"/>
    <cellStyle name="Normal 2 3 2 3 2 3 2 3 2 2 2" xfId="28912" xr:uid="{00000000-0005-0000-0000-00000E450000}"/>
    <cellStyle name="Normal 2 3 2 3 2 3 2 3 2 3" xfId="20766" xr:uid="{00000000-0005-0000-0000-00000F450000}"/>
    <cellStyle name="Normal 2 3 2 3 2 3 2 3 3" xfId="7190" xr:uid="{00000000-0005-0000-0000-000010450000}"/>
    <cellStyle name="Normal 2 3 2 3 2 3 2 3 3 2" xfId="15336" xr:uid="{00000000-0005-0000-0000-000011450000}"/>
    <cellStyle name="Normal 2 3 2 3 2 3 2 3 3 2 2" xfId="31632" xr:uid="{00000000-0005-0000-0000-000012450000}"/>
    <cellStyle name="Normal 2 3 2 3 2 3 2 3 3 3" xfId="23486" xr:uid="{00000000-0005-0000-0000-000013450000}"/>
    <cellStyle name="Normal 2 3 2 3 2 3 2 3 4" xfId="10037" xr:uid="{00000000-0005-0000-0000-000014450000}"/>
    <cellStyle name="Normal 2 3 2 3 2 3 2 3 4 2" xfId="26333" xr:uid="{00000000-0005-0000-0000-000015450000}"/>
    <cellStyle name="Normal 2 3 2 3 2 3 2 3 5" xfId="18187" xr:uid="{00000000-0005-0000-0000-000016450000}"/>
    <cellStyle name="Normal 2 3 2 3 2 3 2 4" xfId="3252" xr:uid="{00000000-0005-0000-0000-000017450000}"/>
    <cellStyle name="Normal 2 3 2 3 2 3 2 4 2" xfId="11398" xr:uid="{00000000-0005-0000-0000-000018450000}"/>
    <cellStyle name="Normal 2 3 2 3 2 3 2 4 2 2" xfId="27694" xr:uid="{00000000-0005-0000-0000-000019450000}"/>
    <cellStyle name="Normal 2 3 2 3 2 3 2 4 3" xfId="19548" xr:uid="{00000000-0005-0000-0000-00001A450000}"/>
    <cellStyle name="Normal 2 3 2 3 2 3 2 5" xfId="5780" xr:uid="{00000000-0005-0000-0000-00001B450000}"/>
    <cellStyle name="Normal 2 3 2 3 2 3 2 5 2" xfId="13926" xr:uid="{00000000-0005-0000-0000-00001C450000}"/>
    <cellStyle name="Normal 2 3 2 3 2 3 2 5 2 2" xfId="30222" xr:uid="{00000000-0005-0000-0000-00001D450000}"/>
    <cellStyle name="Normal 2 3 2 3 2 3 2 5 3" xfId="22076" xr:uid="{00000000-0005-0000-0000-00001E450000}"/>
    <cellStyle name="Normal 2 3 2 3 2 3 2 6" xfId="8627" xr:uid="{00000000-0005-0000-0000-00001F450000}"/>
    <cellStyle name="Normal 2 3 2 3 2 3 2 6 2" xfId="24923" xr:uid="{00000000-0005-0000-0000-000020450000}"/>
    <cellStyle name="Normal 2 3 2 3 2 3 2 7" xfId="16777" xr:uid="{00000000-0005-0000-0000-000021450000}"/>
    <cellStyle name="Normal 2 3 2 3 2 3 3" xfId="842" xr:uid="{00000000-0005-0000-0000-000022450000}"/>
    <cellStyle name="Normal 2 3 2 3 2 3 3 2" xfId="2252" xr:uid="{00000000-0005-0000-0000-000023450000}"/>
    <cellStyle name="Normal 2 3 2 3 2 3 3 2 2" xfId="4783" xr:uid="{00000000-0005-0000-0000-000024450000}"/>
    <cellStyle name="Normal 2 3 2 3 2 3 3 2 2 2" xfId="12929" xr:uid="{00000000-0005-0000-0000-000025450000}"/>
    <cellStyle name="Normal 2 3 2 3 2 3 3 2 2 2 2" xfId="29225" xr:uid="{00000000-0005-0000-0000-000026450000}"/>
    <cellStyle name="Normal 2 3 2 3 2 3 3 2 2 3" xfId="21079" xr:uid="{00000000-0005-0000-0000-000027450000}"/>
    <cellStyle name="Normal 2 3 2 3 2 3 3 2 3" xfId="7551" xr:uid="{00000000-0005-0000-0000-000028450000}"/>
    <cellStyle name="Normal 2 3 2 3 2 3 3 2 3 2" xfId="15697" xr:uid="{00000000-0005-0000-0000-000029450000}"/>
    <cellStyle name="Normal 2 3 2 3 2 3 3 2 3 2 2" xfId="31993" xr:uid="{00000000-0005-0000-0000-00002A450000}"/>
    <cellStyle name="Normal 2 3 2 3 2 3 3 2 3 3" xfId="23847" xr:uid="{00000000-0005-0000-0000-00002B450000}"/>
    <cellStyle name="Normal 2 3 2 3 2 3 3 2 4" xfId="10398" xr:uid="{00000000-0005-0000-0000-00002C450000}"/>
    <cellStyle name="Normal 2 3 2 3 2 3 3 2 4 2" xfId="26694" xr:uid="{00000000-0005-0000-0000-00002D450000}"/>
    <cellStyle name="Normal 2 3 2 3 2 3 3 2 5" xfId="18548" xr:uid="{00000000-0005-0000-0000-00002E450000}"/>
    <cellStyle name="Normal 2 3 2 3 2 3 3 3" xfId="3565" xr:uid="{00000000-0005-0000-0000-00002F450000}"/>
    <cellStyle name="Normal 2 3 2 3 2 3 3 3 2" xfId="11711" xr:uid="{00000000-0005-0000-0000-000030450000}"/>
    <cellStyle name="Normal 2 3 2 3 2 3 3 3 2 2" xfId="28007" xr:uid="{00000000-0005-0000-0000-000031450000}"/>
    <cellStyle name="Normal 2 3 2 3 2 3 3 3 3" xfId="19861" xr:uid="{00000000-0005-0000-0000-000032450000}"/>
    <cellStyle name="Normal 2 3 2 3 2 3 3 4" xfId="6141" xr:uid="{00000000-0005-0000-0000-000033450000}"/>
    <cellStyle name="Normal 2 3 2 3 2 3 3 4 2" xfId="14287" xr:uid="{00000000-0005-0000-0000-000034450000}"/>
    <cellStyle name="Normal 2 3 2 3 2 3 3 4 2 2" xfId="30583" xr:uid="{00000000-0005-0000-0000-000035450000}"/>
    <cellStyle name="Normal 2 3 2 3 2 3 3 4 3" xfId="22437" xr:uid="{00000000-0005-0000-0000-000036450000}"/>
    <cellStyle name="Normal 2 3 2 3 2 3 3 5" xfId="8988" xr:uid="{00000000-0005-0000-0000-000037450000}"/>
    <cellStyle name="Normal 2 3 2 3 2 3 3 5 2" xfId="25284" xr:uid="{00000000-0005-0000-0000-000038450000}"/>
    <cellStyle name="Normal 2 3 2 3 2 3 3 6" xfId="17138" xr:uid="{00000000-0005-0000-0000-000039450000}"/>
    <cellStyle name="Normal 2 3 2 3 2 3 4" xfId="1547" xr:uid="{00000000-0005-0000-0000-00003A450000}"/>
    <cellStyle name="Normal 2 3 2 3 2 3 4 2" xfId="4174" xr:uid="{00000000-0005-0000-0000-00003B450000}"/>
    <cellStyle name="Normal 2 3 2 3 2 3 4 2 2" xfId="12320" xr:uid="{00000000-0005-0000-0000-00003C450000}"/>
    <cellStyle name="Normal 2 3 2 3 2 3 4 2 2 2" xfId="28616" xr:uid="{00000000-0005-0000-0000-00003D450000}"/>
    <cellStyle name="Normal 2 3 2 3 2 3 4 2 3" xfId="20470" xr:uid="{00000000-0005-0000-0000-00003E450000}"/>
    <cellStyle name="Normal 2 3 2 3 2 3 4 3" xfId="6846" xr:uid="{00000000-0005-0000-0000-00003F450000}"/>
    <cellStyle name="Normal 2 3 2 3 2 3 4 3 2" xfId="14992" xr:uid="{00000000-0005-0000-0000-000040450000}"/>
    <cellStyle name="Normal 2 3 2 3 2 3 4 3 2 2" xfId="31288" xr:uid="{00000000-0005-0000-0000-000041450000}"/>
    <cellStyle name="Normal 2 3 2 3 2 3 4 3 3" xfId="23142" xr:uid="{00000000-0005-0000-0000-000042450000}"/>
    <cellStyle name="Normal 2 3 2 3 2 3 4 4" xfId="9693" xr:uid="{00000000-0005-0000-0000-000043450000}"/>
    <cellStyle name="Normal 2 3 2 3 2 3 4 4 2" xfId="25989" xr:uid="{00000000-0005-0000-0000-000044450000}"/>
    <cellStyle name="Normal 2 3 2 3 2 3 4 5" xfId="17843" xr:uid="{00000000-0005-0000-0000-000045450000}"/>
    <cellStyle name="Normal 2 3 2 3 2 3 5" xfId="2956" xr:uid="{00000000-0005-0000-0000-000046450000}"/>
    <cellStyle name="Normal 2 3 2 3 2 3 5 2" xfId="11102" xr:uid="{00000000-0005-0000-0000-000047450000}"/>
    <cellStyle name="Normal 2 3 2 3 2 3 5 2 2" xfId="27398" xr:uid="{00000000-0005-0000-0000-000048450000}"/>
    <cellStyle name="Normal 2 3 2 3 2 3 5 3" xfId="19252" xr:uid="{00000000-0005-0000-0000-000049450000}"/>
    <cellStyle name="Normal 2 3 2 3 2 3 6" xfId="5436" xr:uid="{00000000-0005-0000-0000-00004A450000}"/>
    <cellStyle name="Normal 2 3 2 3 2 3 6 2" xfId="13582" xr:uid="{00000000-0005-0000-0000-00004B450000}"/>
    <cellStyle name="Normal 2 3 2 3 2 3 6 2 2" xfId="29878" xr:uid="{00000000-0005-0000-0000-00004C450000}"/>
    <cellStyle name="Normal 2 3 2 3 2 3 6 3" xfId="21732" xr:uid="{00000000-0005-0000-0000-00004D450000}"/>
    <cellStyle name="Normal 2 3 2 3 2 3 7" xfId="8283" xr:uid="{00000000-0005-0000-0000-00004E450000}"/>
    <cellStyle name="Normal 2 3 2 3 2 3 7 2" xfId="24579" xr:uid="{00000000-0005-0000-0000-00004F450000}"/>
    <cellStyle name="Normal 2 3 2 3 2 3 8" xfId="16433" xr:uid="{00000000-0005-0000-0000-000050450000}"/>
    <cellStyle name="Normal 2 3 2 3 2 4" xfId="219" xr:uid="{00000000-0005-0000-0000-000051450000}"/>
    <cellStyle name="Normal 2 3 2 3 2 4 2" xfId="563" xr:uid="{00000000-0005-0000-0000-000052450000}"/>
    <cellStyle name="Normal 2 3 2 3 2 4 2 2" xfId="1269" xr:uid="{00000000-0005-0000-0000-000053450000}"/>
    <cellStyle name="Normal 2 3 2 3 2 4 2 2 2" xfId="2679" xr:uid="{00000000-0005-0000-0000-000054450000}"/>
    <cellStyle name="Normal 2 3 2 3 2 4 2 2 2 2" xfId="5153" xr:uid="{00000000-0005-0000-0000-000055450000}"/>
    <cellStyle name="Normal 2 3 2 3 2 4 2 2 2 2 2" xfId="13299" xr:uid="{00000000-0005-0000-0000-000056450000}"/>
    <cellStyle name="Normal 2 3 2 3 2 4 2 2 2 2 2 2" xfId="29595" xr:uid="{00000000-0005-0000-0000-000057450000}"/>
    <cellStyle name="Normal 2 3 2 3 2 4 2 2 2 2 3" xfId="21449" xr:uid="{00000000-0005-0000-0000-000058450000}"/>
    <cellStyle name="Normal 2 3 2 3 2 4 2 2 2 3" xfId="7978" xr:uid="{00000000-0005-0000-0000-000059450000}"/>
    <cellStyle name="Normal 2 3 2 3 2 4 2 2 2 3 2" xfId="16124" xr:uid="{00000000-0005-0000-0000-00005A450000}"/>
    <cellStyle name="Normal 2 3 2 3 2 4 2 2 2 3 2 2" xfId="32420" xr:uid="{00000000-0005-0000-0000-00005B450000}"/>
    <cellStyle name="Normal 2 3 2 3 2 4 2 2 2 3 3" xfId="24274" xr:uid="{00000000-0005-0000-0000-00005C450000}"/>
    <cellStyle name="Normal 2 3 2 3 2 4 2 2 2 4" xfId="10825" xr:uid="{00000000-0005-0000-0000-00005D450000}"/>
    <cellStyle name="Normal 2 3 2 3 2 4 2 2 2 4 2" xfId="27121" xr:uid="{00000000-0005-0000-0000-00005E450000}"/>
    <cellStyle name="Normal 2 3 2 3 2 4 2 2 2 5" xfId="18975" xr:uid="{00000000-0005-0000-0000-00005F450000}"/>
    <cellStyle name="Normal 2 3 2 3 2 4 2 2 3" xfId="3935" xr:uid="{00000000-0005-0000-0000-000060450000}"/>
    <cellStyle name="Normal 2 3 2 3 2 4 2 2 3 2" xfId="12081" xr:uid="{00000000-0005-0000-0000-000061450000}"/>
    <cellStyle name="Normal 2 3 2 3 2 4 2 2 3 2 2" xfId="28377" xr:uid="{00000000-0005-0000-0000-000062450000}"/>
    <cellStyle name="Normal 2 3 2 3 2 4 2 2 3 3" xfId="20231" xr:uid="{00000000-0005-0000-0000-000063450000}"/>
    <cellStyle name="Normal 2 3 2 3 2 4 2 2 4" xfId="6568" xr:uid="{00000000-0005-0000-0000-000064450000}"/>
    <cellStyle name="Normal 2 3 2 3 2 4 2 2 4 2" xfId="14714" xr:uid="{00000000-0005-0000-0000-000065450000}"/>
    <cellStyle name="Normal 2 3 2 3 2 4 2 2 4 2 2" xfId="31010" xr:uid="{00000000-0005-0000-0000-000066450000}"/>
    <cellStyle name="Normal 2 3 2 3 2 4 2 2 4 3" xfId="22864" xr:uid="{00000000-0005-0000-0000-000067450000}"/>
    <cellStyle name="Normal 2 3 2 3 2 4 2 2 5" xfId="9415" xr:uid="{00000000-0005-0000-0000-000068450000}"/>
    <cellStyle name="Normal 2 3 2 3 2 4 2 2 5 2" xfId="25711" xr:uid="{00000000-0005-0000-0000-000069450000}"/>
    <cellStyle name="Normal 2 3 2 3 2 4 2 2 6" xfId="17565" xr:uid="{00000000-0005-0000-0000-00006A450000}"/>
    <cellStyle name="Normal 2 3 2 3 2 4 2 3" xfId="1974" xr:uid="{00000000-0005-0000-0000-00006B450000}"/>
    <cellStyle name="Normal 2 3 2 3 2 4 2 3 2" xfId="4544" xr:uid="{00000000-0005-0000-0000-00006C450000}"/>
    <cellStyle name="Normal 2 3 2 3 2 4 2 3 2 2" xfId="12690" xr:uid="{00000000-0005-0000-0000-00006D450000}"/>
    <cellStyle name="Normal 2 3 2 3 2 4 2 3 2 2 2" xfId="28986" xr:uid="{00000000-0005-0000-0000-00006E450000}"/>
    <cellStyle name="Normal 2 3 2 3 2 4 2 3 2 3" xfId="20840" xr:uid="{00000000-0005-0000-0000-00006F450000}"/>
    <cellStyle name="Normal 2 3 2 3 2 4 2 3 3" xfId="7273" xr:uid="{00000000-0005-0000-0000-000070450000}"/>
    <cellStyle name="Normal 2 3 2 3 2 4 2 3 3 2" xfId="15419" xr:uid="{00000000-0005-0000-0000-000071450000}"/>
    <cellStyle name="Normal 2 3 2 3 2 4 2 3 3 2 2" xfId="31715" xr:uid="{00000000-0005-0000-0000-000072450000}"/>
    <cellStyle name="Normal 2 3 2 3 2 4 2 3 3 3" xfId="23569" xr:uid="{00000000-0005-0000-0000-000073450000}"/>
    <cellStyle name="Normal 2 3 2 3 2 4 2 3 4" xfId="10120" xr:uid="{00000000-0005-0000-0000-000074450000}"/>
    <cellStyle name="Normal 2 3 2 3 2 4 2 3 4 2" xfId="26416" xr:uid="{00000000-0005-0000-0000-000075450000}"/>
    <cellStyle name="Normal 2 3 2 3 2 4 2 3 5" xfId="18270" xr:uid="{00000000-0005-0000-0000-000076450000}"/>
    <cellStyle name="Normal 2 3 2 3 2 4 2 4" xfId="3326" xr:uid="{00000000-0005-0000-0000-000077450000}"/>
    <cellStyle name="Normal 2 3 2 3 2 4 2 4 2" xfId="11472" xr:uid="{00000000-0005-0000-0000-000078450000}"/>
    <cellStyle name="Normal 2 3 2 3 2 4 2 4 2 2" xfId="27768" xr:uid="{00000000-0005-0000-0000-000079450000}"/>
    <cellStyle name="Normal 2 3 2 3 2 4 2 4 3" xfId="19622" xr:uid="{00000000-0005-0000-0000-00007A450000}"/>
    <cellStyle name="Normal 2 3 2 3 2 4 2 5" xfId="5863" xr:uid="{00000000-0005-0000-0000-00007B450000}"/>
    <cellStyle name="Normal 2 3 2 3 2 4 2 5 2" xfId="14009" xr:uid="{00000000-0005-0000-0000-00007C450000}"/>
    <cellStyle name="Normal 2 3 2 3 2 4 2 5 2 2" xfId="30305" xr:uid="{00000000-0005-0000-0000-00007D450000}"/>
    <cellStyle name="Normal 2 3 2 3 2 4 2 5 3" xfId="22159" xr:uid="{00000000-0005-0000-0000-00007E450000}"/>
    <cellStyle name="Normal 2 3 2 3 2 4 2 6" xfId="8710" xr:uid="{00000000-0005-0000-0000-00007F450000}"/>
    <cellStyle name="Normal 2 3 2 3 2 4 2 6 2" xfId="25006" xr:uid="{00000000-0005-0000-0000-000080450000}"/>
    <cellStyle name="Normal 2 3 2 3 2 4 2 7" xfId="16860" xr:uid="{00000000-0005-0000-0000-000081450000}"/>
    <cellStyle name="Normal 2 3 2 3 2 4 3" xfId="925" xr:uid="{00000000-0005-0000-0000-000082450000}"/>
    <cellStyle name="Normal 2 3 2 3 2 4 3 2" xfId="2335" xr:uid="{00000000-0005-0000-0000-000083450000}"/>
    <cellStyle name="Normal 2 3 2 3 2 4 3 2 2" xfId="4857" xr:uid="{00000000-0005-0000-0000-000084450000}"/>
    <cellStyle name="Normal 2 3 2 3 2 4 3 2 2 2" xfId="13003" xr:uid="{00000000-0005-0000-0000-000085450000}"/>
    <cellStyle name="Normal 2 3 2 3 2 4 3 2 2 2 2" xfId="29299" xr:uid="{00000000-0005-0000-0000-000086450000}"/>
    <cellStyle name="Normal 2 3 2 3 2 4 3 2 2 3" xfId="21153" xr:uid="{00000000-0005-0000-0000-000087450000}"/>
    <cellStyle name="Normal 2 3 2 3 2 4 3 2 3" xfId="7634" xr:uid="{00000000-0005-0000-0000-000088450000}"/>
    <cellStyle name="Normal 2 3 2 3 2 4 3 2 3 2" xfId="15780" xr:uid="{00000000-0005-0000-0000-000089450000}"/>
    <cellStyle name="Normal 2 3 2 3 2 4 3 2 3 2 2" xfId="32076" xr:uid="{00000000-0005-0000-0000-00008A450000}"/>
    <cellStyle name="Normal 2 3 2 3 2 4 3 2 3 3" xfId="23930" xr:uid="{00000000-0005-0000-0000-00008B450000}"/>
    <cellStyle name="Normal 2 3 2 3 2 4 3 2 4" xfId="10481" xr:uid="{00000000-0005-0000-0000-00008C450000}"/>
    <cellStyle name="Normal 2 3 2 3 2 4 3 2 4 2" xfId="26777" xr:uid="{00000000-0005-0000-0000-00008D450000}"/>
    <cellStyle name="Normal 2 3 2 3 2 4 3 2 5" xfId="18631" xr:uid="{00000000-0005-0000-0000-00008E450000}"/>
    <cellStyle name="Normal 2 3 2 3 2 4 3 3" xfId="3639" xr:uid="{00000000-0005-0000-0000-00008F450000}"/>
    <cellStyle name="Normal 2 3 2 3 2 4 3 3 2" xfId="11785" xr:uid="{00000000-0005-0000-0000-000090450000}"/>
    <cellStyle name="Normal 2 3 2 3 2 4 3 3 2 2" xfId="28081" xr:uid="{00000000-0005-0000-0000-000091450000}"/>
    <cellStyle name="Normal 2 3 2 3 2 4 3 3 3" xfId="19935" xr:uid="{00000000-0005-0000-0000-000092450000}"/>
    <cellStyle name="Normal 2 3 2 3 2 4 3 4" xfId="6224" xr:uid="{00000000-0005-0000-0000-000093450000}"/>
    <cellStyle name="Normal 2 3 2 3 2 4 3 4 2" xfId="14370" xr:uid="{00000000-0005-0000-0000-000094450000}"/>
    <cellStyle name="Normal 2 3 2 3 2 4 3 4 2 2" xfId="30666" xr:uid="{00000000-0005-0000-0000-000095450000}"/>
    <cellStyle name="Normal 2 3 2 3 2 4 3 4 3" xfId="22520" xr:uid="{00000000-0005-0000-0000-000096450000}"/>
    <cellStyle name="Normal 2 3 2 3 2 4 3 5" xfId="9071" xr:uid="{00000000-0005-0000-0000-000097450000}"/>
    <cellStyle name="Normal 2 3 2 3 2 4 3 5 2" xfId="25367" xr:uid="{00000000-0005-0000-0000-000098450000}"/>
    <cellStyle name="Normal 2 3 2 3 2 4 3 6" xfId="17221" xr:uid="{00000000-0005-0000-0000-000099450000}"/>
    <cellStyle name="Normal 2 3 2 3 2 4 4" xfId="1630" xr:uid="{00000000-0005-0000-0000-00009A450000}"/>
    <cellStyle name="Normal 2 3 2 3 2 4 4 2" xfId="4248" xr:uid="{00000000-0005-0000-0000-00009B450000}"/>
    <cellStyle name="Normal 2 3 2 3 2 4 4 2 2" xfId="12394" xr:uid="{00000000-0005-0000-0000-00009C450000}"/>
    <cellStyle name="Normal 2 3 2 3 2 4 4 2 2 2" xfId="28690" xr:uid="{00000000-0005-0000-0000-00009D450000}"/>
    <cellStyle name="Normal 2 3 2 3 2 4 4 2 3" xfId="20544" xr:uid="{00000000-0005-0000-0000-00009E450000}"/>
    <cellStyle name="Normal 2 3 2 3 2 4 4 3" xfId="6929" xr:uid="{00000000-0005-0000-0000-00009F450000}"/>
    <cellStyle name="Normal 2 3 2 3 2 4 4 3 2" xfId="15075" xr:uid="{00000000-0005-0000-0000-0000A0450000}"/>
    <cellStyle name="Normal 2 3 2 3 2 4 4 3 2 2" xfId="31371" xr:uid="{00000000-0005-0000-0000-0000A1450000}"/>
    <cellStyle name="Normal 2 3 2 3 2 4 4 3 3" xfId="23225" xr:uid="{00000000-0005-0000-0000-0000A2450000}"/>
    <cellStyle name="Normal 2 3 2 3 2 4 4 4" xfId="9776" xr:uid="{00000000-0005-0000-0000-0000A3450000}"/>
    <cellStyle name="Normal 2 3 2 3 2 4 4 4 2" xfId="26072" xr:uid="{00000000-0005-0000-0000-0000A4450000}"/>
    <cellStyle name="Normal 2 3 2 3 2 4 4 5" xfId="17926" xr:uid="{00000000-0005-0000-0000-0000A5450000}"/>
    <cellStyle name="Normal 2 3 2 3 2 4 5" xfId="3030" xr:uid="{00000000-0005-0000-0000-0000A6450000}"/>
    <cellStyle name="Normal 2 3 2 3 2 4 5 2" xfId="11176" xr:uid="{00000000-0005-0000-0000-0000A7450000}"/>
    <cellStyle name="Normal 2 3 2 3 2 4 5 2 2" xfId="27472" xr:uid="{00000000-0005-0000-0000-0000A8450000}"/>
    <cellStyle name="Normal 2 3 2 3 2 4 5 3" xfId="19326" xr:uid="{00000000-0005-0000-0000-0000A9450000}"/>
    <cellStyle name="Normal 2 3 2 3 2 4 6" xfId="5519" xr:uid="{00000000-0005-0000-0000-0000AA450000}"/>
    <cellStyle name="Normal 2 3 2 3 2 4 6 2" xfId="13665" xr:uid="{00000000-0005-0000-0000-0000AB450000}"/>
    <cellStyle name="Normal 2 3 2 3 2 4 6 2 2" xfId="29961" xr:uid="{00000000-0005-0000-0000-0000AC450000}"/>
    <cellStyle name="Normal 2 3 2 3 2 4 6 3" xfId="21815" xr:uid="{00000000-0005-0000-0000-0000AD450000}"/>
    <cellStyle name="Normal 2 3 2 3 2 4 7" xfId="8366" xr:uid="{00000000-0005-0000-0000-0000AE450000}"/>
    <cellStyle name="Normal 2 3 2 3 2 4 7 2" xfId="24662" xr:uid="{00000000-0005-0000-0000-0000AF450000}"/>
    <cellStyle name="Normal 2 3 2 3 2 4 8" xfId="16516" xr:uid="{00000000-0005-0000-0000-0000B0450000}"/>
    <cellStyle name="Normal 2 3 2 3 2 5" xfId="300" xr:uid="{00000000-0005-0000-0000-0000B1450000}"/>
    <cellStyle name="Normal 2 3 2 3 2 5 2" xfId="644" xr:uid="{00000000-0005-0000-0000-0000B2450000}"/>
    <cellStyle name="Normal 2 3 2 3 2 5 2 2" xfId="1350" xr:uid="{00000000-0005-0000-0000-0000B3450000}"/>
    <cellStyle name="Normal 2 3 2 3 2 5 2 2 2" xfId="2760" xr:uid="{00000000-0005-0000-0000-0000B4450000}"/>
    <cellStyle name="Normal 2 3 2 3 2 5 2 2 2 2" xfId="5227" xr:uid="{00000000-0005-0000-0000-0000B5450000}"/>
    <cellStyle name="Normal 2 3 2 3 2 5 2 2 2 2 2" xfId="13373" xr:uid="{00000000-0005-0000-0000-0000B6450000}"/>
    <cellStyle name="Normal 2 3 2 3 2 5 2 2 2 2 2 2" xfId="29669" xr:uid="{00000000-0005-0000-0000-0000B7450000}"/>
    <cellStyle name="Normal 2 3 2 3 2 5 2 2 2 2 3" xfId="21523" xr:uid="{00000000-0005-0000-0000-0000B8450000}"/>
    <cellStyle name="Normal 2 3 2 3 2 5 2 2 2 3" xfId="8059" xr:uid="{00000000-0005-0000-0000-0000B9450000}"/>
    <cellStyle name="Normal 2 3 2 3 2 5 2 2 2 3 2" xfId="16205" xr:uid="{00000000-0005-0000-0000-0000BA450000}"/>
    <cellStyle name="Normal 2 3 2 3 2 5 2 2 2 3 2 2" xfId="32501" xr:uid="{00000000-0005-0000-0000-0000BB450000}"/>
    <cellStyle name="Normal 2 3 2 3 2 5 2 2 2 3 3" xfId="24355" xr:uid="{00000000-0005-0000-0000-0000BC450000}"/>
    <cellStyle name="Normal 2 3 2 3 2 5 2 2 2 4" xfId="10906" xr:uid="{00000000-0005-0000-0000-0000BD450000}"/>
    <cellStyle name="Normal 2 3 2 3 2 5 2 2 2 4 2" xfId="27202" xr:uid="{00000000-0005-0000-0000-0000BE450000}"/>
    <cellStyle name="Normal 2 3 2 3 2 5 2 2 2 5" xfId="19056" xr:uid="{00000000-0005-0000-0000-0000BF450000}"/>
    <cellStyle name="Normal 2 3 2 3 2 5 2 2 3" xfId="4009" xr:uid="{00000000-0005-0000-0000-0000C0450000}"/>
    <cellStyle name="Normal 2 3 2 3 2 5 2 2 3 2" xfId="12155" xr:uid="{00000000-0005-0000-0000-0000C1450000}"/>
    <cellStyle name="Normal 2 3 2 3 2 5 2 2 3 2 2" xfId="28451" xr:uid="{00000000-0005-0000-0000-0000C2450000}"/>
    <cellStyle name="Normal 2 3 2 3 2 5 2 2 3 3" xfId="20305" xr:uid="{00000000-0005-0000-0000-0000C3450000}"/>
    <cellStyle name="Normal 2 3 2 3 2 5 2 2 4" xfId="6649" xr:uid="{00000000-0005-0000-0000-0000C4450000}"/>
    <cellStyle name="Normal 2 3 2 3 2 5 2 2 4 2" xfId="14795" xr:uid="{00000000-0005-0000-0000-0000C5450000}"/>
    <cellStyle name="Normal 2 3 2 3 2 5 2 2 4 2 2" xfId="31091" xr:uid="{00000000-0005-0000-0000-0000C6450000}"/>
    <cellStyle name="Normal 2 3 2 3 2 5 2 2 4 3" xfId="22945" xr:uid="{00000000-0005-0000-0000-0000C7450000}"/>
    <cellStyle name="Normal 2 3 2 3 2 5 2 2 5" xfId="9496" xr:uid="{00000000-0005-0000-0000-0000C8450000}"/>
    <cellStyle name="Normal 2 3 2 3 2 5 2 2 5 2" xfId="25792" xr:uid="{00000000-0005-0000-0000-0000C9450000}"/>
    <cellStyle name="Normal 2 3 2 3 2 5 2 2 6" xfId="17646" xr:uid="{00000000-0005-0000-0000-0000CA450000}"/>
    <cellStyle name="Normal 2 3 2 3 2 5 2 3" xfId="2055" xr:uid="{00000000-0005-0000-0000-0000CB450000}"/>
    <cellStyle name="Normal 2 3 2 3 2 5 2 3 2" xfId="4618" xr:uid="{00000000-0005-0000-0000-0000CC450000}"/>
    <cellStyle name="Normal 2 3 2 3 2 5 2 3 2 2" xfId="12764" xr:uid="{00000000-0005-0000-0000-0000CD450000}"/>
    <cellStyle name="Normal 2 3 2 3 2 5 2 3 2 2 2" xfId="29060" xr:uid="{00000000-0005-0000-0000-0000CE450000}"/>
    <cellStyle name="Normal 2 3 2 3 2 5 2 3 2 3" xfId="20914" xr:uid="{00000000-0005-0000-0000-0000CF450000}"/>
    <cellStyle name="Normal 2 3 2 3 2 5 2 3 3" xfId="7354" xr:uid="{00000000-0005-0000-0000-0000D0450000}"/>
    <cellStyle name="Normal 2 3 2 3 2 5 2 3 3 2" xfId="15500" xr:uid="{00000000-0005-0000-0000-0000D1450000}"/>
    <cellStyle name="Normal 2 3 2 3 2 5 2 3 3 2 2" xfId="31796" xr:uid="{00000000-0005-0000-0000-0000D2450000}"/>
    <cellStyle name="Normal 2 3 2 3 2 5 2 3 3 3" xfId="23650" xr:uid="{00000000-0005-0000-0000-0000D3450000}"/>
    <cellStyle name="Normal 2 3 2 3 2 5 2 3 4" xfId="10201" xr:uid="{00000000-0005-0000-0000-0000D4450000}"/>
    <cellStyle name="Normal 2 3 2 3 2 5 2 3 4 2" xfId="26497" xr:uid="{00000000-0005-0000-0000-0000D5450000}"/>
    <cellStyle name="Normal 2 3 2 3 2 5 2 3 5" xfId="18351" xr:uid="{00000000-0005-0000-0000-0000D6450000}"/>
    <cellStyle name="Normal 2 3 2 3 2 5 2 4" xfId="3400" xr:uid="{00000000-0005-0000-0000-0000D7450000}"/>
    <cellStyle name="Normal 2 3 2 3 2 5 2 4 2" xfId="11546" xr:uid="{00000000-0005-0000-0000-0000D8450000}"/>
    <cellStyle name="Normal 2 3 2 3 2 5 2 4 2 2" xfId="27842" xr:uid="{00000000-0005-0000-0000-0000D9450000}"/>
    <cellStyle name="Normal 2 3 2 3 2 5 2 4 3" xfId="19696" xr:uid="{00000000-0005-0000-0000-0000DA450000}"/>
    <cellStyle name="Normal 2 3 2 3 2 5 2 5" xfId="5944" xr:uid="{00000000-0005-0000-0000-0000DB450000}"/>
    <cellStyle name="Normal 2 3 2 3 2 5 2 5 2" xfId="14090" xr:uid="{00000000-0005-0000-0000-0000DC450000}"/>
    <cellStyle name="Normal 2 3 2 3 2 5 2 5 2 2" xfId="30386" xr:uid="{00000000-0005-0000-0000-0000DD450000}"/>
    <cellStyle name="Normal 2 3 2 3 2 5 2 5 3" xfId="22240" xr:uid="{00000000-0005-0000-0000-0000DE450000}"/>
    <cellStyle name="Normal 2 3 2 3 2 5 2 6" xfId="8791" xr:uid="{00000000-0005-0000-0000-0000DF450000}"/>
    <cellStyle name="Normal 2 3 2 3 2 5 2 6 2" xfId="25087" xr:uid="{00000000-0005-0000-0000-0000E0450000}"/>
    <cellStyle name="Normal 2 3 2 3 2 5 2 7" xfId="16941" xr:uid="{00000000-0005-0000-0000-0000E1450000}"/>
    <cellStyle name="Normal 2 3 2 3 2 5 3" xfId="1006" xr:uid="{00000000-0005-0000-0000-0000E2450000}"/>
    <cellStyle name="Normal 2 3 2 3 2 5 3 2" xfId="2416" xr:uid="{00000000-0005-0000-0000-0000E3450000}"/>
    <cellStyle name="Normal 2 3 2 3 2 5 3 2 2" xfId="4931" xr:uid="{00000000-0005-0000-0000-0000E4450000}"/>
    <cellStyle name="Normal 2 3 2 3 2 5 3 2 2 2" xfId="13077" xr:uid="{00000000-0005-0000-0000-0000E5450000}"/>
    <cellStyle name="Normal 2 3 2 3 2 5 3 2 2 2 2" xfId="29373" xr:uid="{00000000-0005-0000-0000-0000E6450000}"/>
    <cellStyle name="Normal 2 3 2 3 2 5 3 2 2 3" xfId="21227" xr:uid="{00000000-0005-0000-0000-0000E7450000}"/>
    <cellStyle name="Normal 2 3 2 3 2 5 3 2 3" xfId="7715" xr:uid="{00000000-0005-0000-0000-0000E8450000}"/>
    <cellStyle name="Normal 2 3 2 3 2 5 3 2 3 2" xfId="15861" xr:uid="{00000000-0005-0000-0000-0000E9450000}"/>
    <cellStyle name="Normal 2 3 2 3 2 5 3 2 3 2 2" xfId="32157" xr:uid="{00000000-0005-0000-0000-0000EA450000}"/>
    <cellStyle name="Normal 2 3 2 3 2 5 3 2 3 3" xfId="24011" xr:uid="{00000000-0005-0000-0000-0000EB450000}"/>
    <cellStyle name="Normal 2 3 2 3 2 5 3 2 4" xfId="10562" xr:uid="{00000000-0005-0000-0000-0000EC450000}"/>
    <cellStyle name="Normal 2 3 2 3 2 5 3 2 4 2" xfId="26858" xr:uid="{00000000-0005-0000-0000-0000ED450000}"/>
    <cellStyle name="Normal 2 3 2 3 2 5 3 2 5" xfId="18712" xr:uid="{00000000-0005-0000-0000-0000EE450000}"/>
    <cellStyle name="Normal 2 3 2 3 2 5 3 3" xfId="3713" xr:uid="{00000000-0005-0000-0000-0000EF450000}"/>
    <cellStyle name="Normal 2 3 2 3 2 5 3 3 2" xfId="11859" xr:uid="{00000000-0005-0000-0000-0000F0450000}"/>
    <cellStyle name="Normal 2 3 2 3 2 5 3 3 2 2" xfId="28155" xr:uid="{00000000-0005-0000-0000-0000F1450000}"/>
    <cellStyle name="Normal 2 3 2 3 2 5 3 3 3" xfId="20009" xr:uid="{00000000-0005-0000-0000-0000F2450000}"/>
    <cellStyle name="Normal 2 3 2 3 2 5 3 4" xfId="6305" xr:uid="{00000000-0005-0000-0000-0000F3450000}"/>
    <cellStyle name="Normal 2 3 2 3 2 5 3 4 2" xfId="14451" xr:uid="{00000000-0005-0000-0000-0000F4450000}"/>
    <cellStyle name="Normal 2 3 2 3 2 5 3 4 2 2" xfId="30747" xr:uid="{00000000-0005-0000-0000-0000F5450000}"/>
    <cellStyle name="Normal 2 3 2 3 2 5 3 4 3" xfId="22601" xr:uid="{00000000-0005-0000-0000-0000F6450000}"/>
    <cellStyle name="Normal 2 3 2 3 2 5 3 5" xfId="9152" xr:uid="{00000000-0005-0000-0000-0000F7450000}"/>
    <cellStyle name="Normal 2 3 2 3 2 5 3 5 2" xfId="25448" xr:uid="{00000000-0005-0000-0000-0000F8450000}"/>
    <cellStyle name="Normal 2 3 2 3 2 5 3 6" xfId="17302" xr:uid="{00000000-0005-0000-0000-0000F9450000}"/>
    <cellStyle name="Normal 2 3 2 3 2 5 4" xfId="1711" xr:uid="{00000000-0005-0000-0000-0000FA450000}"/>
    <cellStyle name="Normal 2 3 2 3 2 5 4 2" xfId="4322" xr:uid="{00000000-0005-0000-0000-0000FB450000}"/>
    <cellStyle name="Normal 2 3 2 3 2 5 4 2 2" xfId="12468" xr:uid="{00000000-0005-0000-0000-0000FC450000}"/>
    <cellStyle name="Normal 2 3 2 3 2 5 4 2 2 2" xfId="28764" xr:uid="{00000000-0005-0000-0000-0000FD450000}"/>
    <cellStyle name="Normal 2 3 2 3 2 5 4 2 3" xfId="20618" xr:uid="{00000000-0005-0000-0000-0000FE450000}"/>
    <cellStyle name="Normal 2 3 2 3 2 5 4 3" xfId="7010" xr:uid="{00000000-0005-0000-0000-0000FF450000}"/>
    <cellStyle name="Normal 2 3 2 3 2 5 4 3 2" xfId="15156" xr:uid="{00000000-0005-0000-0000-000000460000}"/>
    <cellStyle name="Normal 2 3 2 3 2 5 4 3 2 2" xfId="31452" xr:uid="{00000000-0005-0000-0000-000001460000}"/>
    <cellStyle name="Normal 2 3 2 3 2 5 4 3 3" xfId="23306" xr:uid="{00000000-0005-0000-0000-000002460000}"/>
    <cellStyle name="Normal 2 3 2 3 2 5 4 4" xfId="9857" xr:uid="{00000000-0005-0000-0000-000003460000}"/>
    <cellStyle name="Normal 2 3 2 3 2 5 4 4 2" xfId="26153" xr:uid="{00000000-0005-0000-0000-000004460000}"/>
    <cellStyle name="Normal 2 3 2 3 2 5 4 5" xfId="18007" xr:uid="{00000000-0005-0000-0000-000005460000}"/>
    <cellStyle name="Normal 2 3 2 3 2 5 5" xfId="3104" xr:uid="{00000000-0005-0000-0000-000006460000}"/>
    <cellStyle name="Normal 2 3 2 3 2 5 5 2" xfId="11250" xr:uid="{00000000-0005-0000-0000-000007460000}"/>
    <cellStyle name="Normal 2 3 2 3 2 5 5 2 2" xfId="27546" xr:uid="{00000000-0005-0000-0000-000008460000}"/>
    <cellStyle name="Normal 2 3 2 3 2 5 5 3" xfId="19400" xr:uid="{00000000-0005-0000-0000-000009460000}"/>
    <cellStyle name="Normal 2 3 2 3 2 5 6" xfId="5600" xr:uid="{00000000-0005-0000-0000-00000A460000}"/>
    <cellStyle name="Normal 2 3 2 3 2 5 6 2" xfId="13746" xr:uid="{00000000-0005-0000-0000-00000B460000}"/>
    <cellStyle name="Normal 2 3 2 3 2 5 6 2 2" xfId="30042" xr:uid="{00000000-0005-0000-0000-00000C460000}"/>
    <cellStyle name="Normal 2 3 2 3 2 5 6 3" xfId="21896" xr:uid="{00000000-0005-0000-0000-00000D460000}"/>
    <cellStyle name="Normal 2 3 2 3 2 5 7" xfId="8447" xr:uid="{00000000-0005-0000-0000-00000E460000}"/>
    <cellStyle name="Normal 2 3 2 3 2 5 7 2" xfId="24743" xr:uid="{00000000-0005-0000-0000-00000F460000}"/>
    <cellStyle name="Normal 2 3 2 3 2 5 8" xfId="16597" xr:uid="{00000000-0005-0000-0000-000010460000}"/>
    <cellStyle name="Normal 2 3 2 3 2 6" xfId="390" xr:uid="{00000000-0005-0000-0000-000011460000}"/>
    <cellStyle name="Normal 2 3 2 3 2 6 2" xfId="1096" xr:uid="{00000000-0005-0000-0000-000012460000}"/>
    <cellStyle name="Normal 2 3 2 3 2 6 2 2" xfId="2506" xr:uid="{00000000-0005-0000-0000-000013460000}"/>
    <cellStyle name="Normal 2 3 2 3 2 6 2 2 2" xfId="5005" xr:uid="{00000000-0005-0000-0000-000014460000}"/>
    <cellStyle name="Normal 2 3 2 3 2 6 2 2 2 2" xfId="13151" xr:uid="{00000000-0005-0000-0000-000015460000}"/>
    <cellStyle name="Normal 2 3 2 3 2 6 2 2 2 2 2" xfId="29447" xr:uid="{00000000-0005-0000-0000-000016460000}"/>
    <cellStyle name="Normal 2 3 2 3 2 6 2 2 2 3" xfId="21301" xr:uid="{00000000-0005-0000-0000-000017460000}"/>
    <cellStyle name="Normal 2 3 2 3 2 6 2 2 3" xfId="7805" xr:uid="{00000000-0005-0000-0000-000018460000}"/>
    <cellStyle name="Normal 2 3 2 3 2 6 2 2 3 2" xfId="15951" xr:uid="{00000000-0005-0000-0000-000019460000}"/>
    <cellStyle name="Normal 2 3 2 3 2 6 2 2 3 2 2" xfId="32247" xr:uid="{00000000-0005-0000-0000-00001A460000}"/>
    <cellStyle name="Normal 2 3 2 3 2 6 2 2 3 3" xfId="24101" xr:uid="{00000000-0005-0000-0000-00001B460000}"/>
    <cellStyle name="Normal 2 3 2 3 2 6 2 2 4" xfId="10652" xr:uid="{00000000-0005-0000-0000-00001C460000}"/>
    <cellStyle name="Normal 2 3 2 3 2 6 2 2 4 2" xfId="26948" xr:uid="{00000000-0005-0000-0000-00001D460000}"/>
    <cellStyle name="Normal 2 3 2 3 2 6 2 2 5" xfId="18802" xr:uid="{00000000-0005-0000-0000-00001E460000}"/>
    <cellStyle name="Normal 2 3 2 3 2 6 2 3" xfId="3787" xr:uid="{00000000-0005-0000-0000-00001F460000}"/>
    <cellStyle name="Normal 2 3 2 3 2 6 2 3 2" xfId="11933" xr:uid="{00000000-0005-0000-0000-000020460000}"/>
    <cellStyle name="Normal 2 3 2 3 2 6 2 3 2 2" xfId="28229" xr:uid="{00000000-0005-0000-0000-000021460000}"/>
    <cellStyle name="Normal 2 3 2 3 2 6 2 3 3" xfId="20083" xr:uid="{00000000-0005-0000-0000-000022460000}"/>
    <cellStyle name="Normal 2 3 2 3 2 6 2 4" xfId="6395" xr:uid="{00000000-0005-0000-0000-000023460000}"/>
    <cellStyle name="Normal 2 3 2 3 2 6 2 4 2" xfId="14541" xr:uid="{00000000-0005-0000-0000-000024460000}"/>
    <cellStyle name="Normal 2 3 2 3 2 6 2 4 2 2" xfId="30837" xr:uid="{00000000-0005-0000-0000-000025460000}"/>
    <cellStyle name="Normal 2 3 2 3 2 6 2 4 3" xfId="22691" xr:uid="{00000000-0005-0000-0000-000026460000}"/>
    <cellStyle name="Normal 2 3 2 3 2 6 2 5" xfId="9242" xr:uid="{00000000-0005-0000-0000-000027460000}"/>
    <cellStyle name="Normal 2 3 2 3 2 6 2 5 2" xfId="25538" xr:uid="{00000000-0005-0000-0000-000028460000}"/>
    <cellStyle name="Normal 2 3 2 3 2 6 2 6" xfId="17392" xr:uid="{00000000-0005-0000-0000-000029460000}"/>
    <cellStyle name="Normal 2 3 2 3 2 6 3" xfId="1801" xr:uid="{00000000-0005-0000-0000-00002A460000}"/>
    <cellStyle name="Normal 2 3 2 3 2 6 3 2" xfId="4396" xr:uid="{00000000-0005-0000-0000-00002B460000}"/>
    <cellStyle name="Normal 2 3 2 3 2 6 3 2 2" xfId="12542" xr:uid="{00000000-0005-0000-0000-00002C460000}"/>
    <cellStyle name="Normal 2 3 2 3 2 6 3 2 2 2" xfId="28838" xr:uid="{00000000-0005-0000-0000-00002D460000}"/>
    <cellStyle name="Normal 2 3 2 3 2 6 3 2 3" xfId="20692" xr:uid="{00000000-0005-0000-0000-00002E460000}"/>
    <cellStyle name="Normal 2 3 2 3 2 6 3 3" xfId="7100" xr:uid="{00000000-0005-0000-0000-00002F460000}"/>
    <cellStyle name="Normal 2 3 2 3 2 6 3 3 2" xfId="15246" xr:uid="{00000000-0005-0000-0000-000030460000}"/>
    <cellStyle name="Normal 2 3 2 3 2 6 3 3 2 2" xfId="31542" xr:uid="{00000000-0005-0000-0000-000031460000}"/>
    <cellStyle name="Normal 2 3 2 3 2 6 3 3 3" xfId="23396" xr:uid="{00000000-0005-0000-0000-000032460000}"/>
    <cellStyle name="Normal 2 3 2 3 2 6 3 4" xfId="9947" xr:uid="{00000000-0005-0000-0000-000033460000}"/>
    <cellStyle name="Normal 2 3 2 3 2 6 3 4 2" xfId="26243" xr:uid="{00000000-0005-0000-0000-000034460000}"/>
    <cellStyle name="Normal 2 3 2 3 2 6 3 5" xfId="18097" xr:uid="{00000000-0005-0000-0000-000035460000}"/>
    <cellStyle name="Normal 2 3 2 3 2 6 4" xfId="3178" xr:uid="{00000000-0005-0000-0000-000036460000}"/>
    <cellStyle name="Normal 2 3 2 3 2 6 4 2" xfId="11324" xr:uid="{00000000-0005-0000-0000-000037460000}"/>
    <cellStyle name="Normal 2 3 2 3 2 6 4 2 2" xfId="27620" xr:uid="{00000000-0005-0000-0000-000038460000}"/>
    <cellStyle name="Normal 2 3 2 3 2 6 4 3" xfId="19474" xr:uid="{00000000-0005-0000-0000-000039460000}"/>
    <cellStyle name="Normal 2 3 2 3 2 6 5" xfId="5690" xr:uid="{00000000-0005-0000-0000-00003A460000}"/>
    <cellStyle name="Normal 2 3 2 3 2 6 5 2" xfId="13836" xr:uid="{00000000-0005-0000-0000-00003B460000}"/>
    <cellStyle name="Normal 2 3 2 3 2 6 5 2 2" xfId="30132" xr:uid="{00000000-0005-0000-0000-00003C460000}"/>
    <cellStyle name="Normal 2 3 2 3 2 6 5 3" xfId="21986" xr:uid="{00000000-0005-0000-0000-00003D460000}"/>
    <cellStyle name="Normal 2 3 2 3 2 6 6" xfId="8537" xr:uid="{00000000-0005-0000-0000-00003E460000}"/>
    <cellStyle name="Normal 2 3 2 3 2 6 6 2" xfId="24833" xr:uid="{00000000-0005-0000-0000-00003F460000}"/>
    <cellStyle name="Normal 2 3 2 3 2 6 7" xfId="16687" xr:uid="{00000000-0005-0000-0000-000040460000}"/>
    <cellStyle name="Normal 2 3 2 3 2 7" xfId="752" xr:uid="{00000000-0005-0000-0000-000041460000}"/>
    <cellStyle name="Normal 2 3 2 3 2 7 2" xfId="2162" xr:uid="{00000000-0005-0000-0000-000042460000}"/>
    <cellStyle name="Normal 2 3 2 3 2 7 2 2" xfId="4709" xr:uid="{00000000-0005-0000-0000-000043460000}"/>
    <cellStyle name="Normal 2 3 2 3 2 7 2 2 2" xfId="12855" xr:uid="{00000000-0005-0000-0000-000044460000}"/>
    <cellStyle name="Normal 2 3 2 3 2 7 2 2 2 2" xfId="29151" xr:uid="{00000000-0005-0000-0000-000045460000}"/>
    <cellStyle name="Normal 2 3 2 3 2 7 2 2 3" xfId="21005" xr:uid="{00000000-0005-0000-0000-000046460000}"/>
    <cellStyle name="Normal 2 3 2 3 2 7 2 3" xfId="7461" xr:uid="{00000000-0005-0000-0000-000047460000}"/>
    <cellStyle name="Normal 2 3 2 3 2 7 2 3 2" xfId="15607" xr:uid="{00000000-0005-0000-0000-000048460000}"/>
    <cellStyle name="Normal 2 3 2 3 2 7 2 3 2 2" xfId="31903" xr:uid="{00000000-0005-0000-0000-000049460000}"/>
    <cellStyle name="Normal 2 3 2 3 2 7 2 3 3" xfId="23757" xr:uid="{00000000-0005-0000-0000-00004A460000}"/>
    <cellStyle name="Normal 2 3 2 3 2 7 2 4" xfId="10308" xr:uid="{00000000-0005-0000-0000-00004B460000}"/>
    <cellStyle name="Normal 2 3 2 3 2 7 2 4 2" xfId="26604" xr:uid="{00000000-0005-0000-0000-00004C460000}"/>
    <cellStyle name="Normal 2 3 2 3 2 7 2 5" xfId="18458" xr:uid="{00000000-0005-0000-0000-00004D460000}"/>
    <cellStyle name="Normal 2 3 2 3 2 7 3" xfId="3491" xr:uid="{00000000-0005-0000-0000-00004E460000}"/>
    <cellStyle name="Normal 2 3 2 3 2 7 3 2" xfId="11637" xr:uid="{00000000-0005-0000-0000-00004F460000}"/>
    <cellStyle name="Normal 2 3 2 3 2 7 3 2 2" xfId="27933" xr:uid="{00000000-0005-0000-0000-000050460000}"/>
    <cellStyle name="Normal 2 3 2 3 2 7 3 3" xfId="19787" xr:uid="{00000000-0005-0000-0000-000051460000}"/>
    <cellStyle name="Normal 2 3 2 3 2 7 4" xfId="6051" xr:uid="{00000000-0005-0000-0000-000052460000}"/>
    <cellStyle name="Normal 2 3 2 3 2 7 4 2" xfId="14197" xr:uid="{00000000-0005-0000-0000-000053460000}"/>
    <cellStyle name="Normal 2 3 2 3 2 7 4 2 2" xfId="30493" xr:uid="{00000000-0005-0000-0000-000054460000}"/>
    <cellStyle name="Normal 2 3 2 3 2 7 4 3" xfId="22347" xr:uid="{00000000-0005-0000-0000-000055460000}"/>
    <cellStyle name="Normal 2 3 2 3 2 7 5" xfId="8898" xr:uid="{00000000-0005-0000-0000-000056460000}"/>
    <cellStyle name="Normal 2 3 2 3 2 7 5 2" xfId="25194" xr:uid="{00000000-0005-0000-0000-000057460000}"/>
    <cellStyle name="Normal 2 3 2 3 2 7 6" xfId="17048" xr:uid="{00000000-0005-0000-0000-000058460000}"/>
    <cellStyle name="Normal 2 3 2 3 2 8" xfId="1457" xr:uid="{00000000-0005-0000-0000-000059460000}"/>
    <cellStyle name="Normal 2 3 2 3 2 8 2" xfId="4100" xr:uid="{00000000-0005-0000-0000-00005A460000}"/>
    <cellStyle name="Normal 2 3 2 3 2 8 2 2" xfId="12246" xr:uid="{00000000-0005-0000-0000-00005B460000}"/>
    <cellStyle name="Normal 2 3 2 3 2 8 2 2 2" xfId="28542" xr:uid="{00000000-0005-0000-0000-00005C460000}"/>
    <cellStyle name="Normal 2 3 2 3 2 8 2 3" xfId="20396" xr:uid="{00000000-0005-0000-0000-00005D460000}"/>
    <cellStyle name="Normal 2 3 2 3 2 8 3" xfId="6756" xr:uid="{00000000-0005-0000-0000-00005E460000}"/>
    <cellStyle name="Normal 2 3 2 3 2 8 3 2" xfId="14902" xr:uid="{00000000-0005-0000-0000-00005F460000}"/>
    <cellStyle name="Normal 2 3 2 3 2 8 3 2 2" xfId="31198" xr:uid="{00000000-0005-0000-0000-000060460000}"/>
    <cellStyle name="Normal 2 3 2 3 2 8 3 3" xfId="23052" xr:uid="{00000000-0005-0000-0000-000061460000}"/>
    <cellStyle name="Normal 2 3 2 3 2 8 4" xfId="9603" xr:uid="{00000000-0005-0000-0000-000062460000}"/>
    <cellStyle name="Normal 2 3 2 3 2 8 4 2" xfId="25899" xr:uid="{00000000-0005-0000-0000-000063460000}"/>
    <cellStyle name="Normal 2 3 2 3 2 8 5" xfId="17753" xr:uid="{00000000-0005-0000-0000-000064460000}"/>
    <cellStyle name="Normal 2 3 2 3 2 9" xfId="2882" xr:uid="{00000000-0005-0000-0000-000065460000}"/>
    <cellStyle name="Normal 2 3 2 3 2 9 2" xfId="11028" xr:uid="{00000000-0005-0000-0000-000066460000}"/>
    <cellStyle name="Normal 2 3 2 3 2 9 2 2" xfId="27324" xr:uid="{00000000-0005-0000-0000-000067460000}"/>
    <cellStyle name="Normal 2 3 2 3 2 9 3" xfId="19178" xr:uid="{00000000-0005-0000-0000-000068460000}"/>
    <cellStyle name="Normal 2 3 2 3 3" xfId="68" xr:uid="{00000000-0005-0000-0000-000069460000}"/>
    <cellStyle name="Normal 2 3 2 3 3 10" xfId="8215" xr:uid="{00000000-0005-0000-0000-00006A460000}"/>
    <cellStyle name="Normal 2 3 2 3 3 10 2" xfId="24511" xr:uid="{00000000-0005-0000-0000-00006B460000}"/>
    <cellStyle name="Normal 2 3 2 3 3 11" xfId="16365" xr:uid="{00000000-0005-0000-0000-00006C460000}"/>
    <cellStyle name="Normal 2 3 2 3 3 2" xfId="158" xr:uid="{00000000-0005-0000-0000-00006D460000}"/>
    <cellStyle name="Normal 2 3 2 3 3 2 2" xfId="502" xr:uid="{00000000-0005-0000-0000-00006E460000}"/>
    <cellStyle name="Normal 2 3 2 3 3 2 2 2" xfId="1208" xr:uid="{00000000-0005-0000-0000-00006F460000}"/>
    <cellStyle name="Normal 2 3 2 3 3 2 2 2 2" xfId="2618" xr:uid="{00000000-0005-0000-0000-000070460000}"/>
    <cellStyle name="Normal 2 3 2 3 3 2 2 2 2 2" xfId="5097" xr:uid="{00000000-0005-0000-0000-000071460000}"/>
    <cellStyle name="Normal 2 3 2 3 3 2 2 2 2 2 2" xfId="13243" xr:uid="{00000000-0005-0000-0000-000072460000}"/>
    <cellStyle name="Normal 2 3 2 3 3 2 2 2 2 2 2 2" xfId="29539" xr:uid="{00000000-0005-0000-0000-000073460000}"/>
    <cellStyle name="Normal 2 3 2 3 3 2 2 2 2 2 3" xfId="21393" xr:uid="{00000000-0005-0000-0000-000074460000}"/>
    <cellStyle name="Normal 2 3 2 3 3 2 2 2 2 3" xfId="7917" xr:uid="{00000000-0005-0000-0000-000075460000}"/>
    <cellStyle name="Normal 2 3 2 3 3 2 2 2 2 3 2" xfId="16063" xr:uid="{00000000-0005-0000-0000-000076460000}"/>
    <cellStyle name="Normal 2 3 2 3 3 2 2 2 2 3 2 2" xfId="32359" xr:uid="{00000000-0005-0000-0000-000077460000}"/>
    <cellStyle name="Normal 2 3 2 3 3 2 2 2 2 3 3" xfId="24213" xr:uid="{00000000-0005-0000-0000-000078460000}"/>
    <cellStyle name="Normal 2 3 2 3 3 2 2 2 2 4" xfId="10764" xr:uid="{00000000-0005-0000-0000-000079460000}"/>
    <cellStyle name="Normal 2 3 2 3 3 2 2 2 2 4 2" xfId="27060" xr:uid="{00000000-0005-0000-0000-00007A460000}"/>
    <cellStyle name="Normal 2 3 2 3 3 2 2 2 2 5" xfId="18914" xr:uid="{00000000-0005-0000-0000-00007B460000}"/>
    <cellStyle name="Normal 2 3 2 3 3 2 2 2 3" xfId="3879" xr:uid="{00000000-0005-0000-0000-00007C460000}"/>
    <cellStyle name="Normal 2 3 2 3 3 2 2 2 3 2" xfId="12025" xr:uid="{00000000-0005-0000-0000-00007D460000}"/>
    <cellStyle name="Normal 2 3 2 3 3 2 2 2 3 2 2" xfId="28321" xr:uid="{00000000-0005-0000-0000-00007E460000}"/>
    <cellStyle name="Normal 2 3 2 3 3 2 2 2 3 3" xfId="20175" xr:uid="{00000000-0005-0000-0000-00007F460000}"/>
    <cellStyle name="Normal 2 3 2 3 3 2 2 2 4" xfId="6507" xr:uid="{00000000-0005-0000-0000-000080460000}"/>
    <cellStyle name="Normal 2 3 2 3 3 2 2 2 4 2" xfId="14653" xr:uid="{00000000-0005-0000-0000-000081460000}"/>
    <cellStyle name="Normal 2 3 2 3 3 2 2 2 4 2 2" xfId="30949" xr:uid="{00000000-0005-0000-0000-000082460000}"/>
    <cellStyle name="Normal 2 3 2 3 3 2 2 2 4 3" xfId="22803" xr:uid="{00000000-0005-0000-0000-000083460000}"/>
    <cellStyle name="Normal 2 3 2 3 3 2 2 2 5" xfId="9354" xr:uid="{00000000-0005-0000-0000-000084460000}"/>
    <cellStyle name="Normal 2 3 2 3 3 2 2 2 5 2" xfId="25650" xr:uid="{00000000-0005-0000-0000-000085460000}"/>
    <cellStyle name="Normal 2 3 2 3 3 2 2 2 6" xfId="17504" xr:uid="{00000000-0005-0000-0000-000086460000}"/>
    <cellStyle name="Normal 2 3 2 3 3 2 2 3" xfId="1913" xr:uid="{00000000-0005-0000-0000-000087460000}"/>
    <cellStyle name="Normal 2 3 2 3 3 2 2 3 2" xfId="4488" xr:uid="{00000000-0005-0000-0000-000088460000}"/>
    <cellStyle name="Normal 2 3 2 3 3 2 2 3 2 2" xfId="12634" xr:uid="{00000000-0005-0000-0000-000089460000}"/>
    <cellStyle name="Normal 2 3 2 3 3 2 2 3 2 2 2" xfId="28930" xr:uid="{00000000-0005-0000-0000-00008A460000}"/>
    <cellStyle name="Normal 2 3 2 3 3 2 2 3 2 3" xfId="20784" xr:uid="{00000000-0005-0000-0000-00008B460000}"/>
    <cellStyle name="Normal 2 3 2 3 3 2 2 3 3" xfId="7212" xr:uid="{00000000-0005-0000-0000-00008C460000}"/>
    <cellStyle name="Normal 2 3 2 3 3 2 2 3 3 2" xfId="15358" xr:uid="{00000000-0005-0000-0000-00008D460000}"/>
    <cellStyle name="Normal 2 3 2 3 3 2 2 3 3 2 2" xfId="31654" xr:uid="{00000000-0005-0000-0000-00008E460000}"/>
    <cellStyle name="Normal 2 3 2 3 3 2 2 3 3 3" xfId="23508" xr:uid="{00000000-0005-0000-0000-00008F460000}"/>
    <cellStyle name="Normal 2 3 2 3 3 2 2 3 4" xfId="10059" xr:uid="{00000000-0005-0000-0000-000090460000}"/>
    <cellStyle name="Normal 2 3 2 3 3 2 2 3 4 2" xfId="26355" xr:uid="{00000000-0005-0000-0000-000091460000}"/>
    <cellStyle name="Normal 2 3 2 3 3 2 2 3 5" xfId="18209" xr:uid="{00000000-0005-0000-0000-000092460000}"/>
    <cellStyle name="Normal 2 3 2 3 3 2 2 4" xfId="3270" xr:uid="{00000000-0005-0000-0000-000093460000}"/>
    <cellStyle name="Normal 2 3 2 3 3 2 2 4 2" xfId="11416" xr:uid="{00000000-0005-0000-0000-000094460000}"/>
    <cellStyle name="Normal 2 3 2 3 3 2 2 4 2 2" xfId="27712" xr:uid="{00000000-0005-0000-0000-000095460000}"/>
    <cellStyle name="Normal 2 3 2 3 3 2 2 4 3" xfId="19566" xr:uid="{00000000-0005-0000-0000-000096460000}"/>
    <cellStyle name="Normal 2 3 2 3 3 2 2 5" xfId="5802" xr:uid="{00000000-0005-0000-0000-000097460000}"/>
    <cellStyle name="Normal 2 3 2 3 3 2 2 5 2" xfId="13948" xr:uid="{00000000-0005-0000-0000-000098460000}"/>
    <cellStyle name="Normal 2 3 2 3 3 2 2 5 2 2" xfId="30244" xr:uid="{00000000-0005-0000-0000-000099460000}"/>
    <cellStyle name="Normal 2 3 2 3 3 2 2 5 3" xfId="22098" xr:uid="{00000000-0005-0000-0000-00009A460000}"/>
    <cellStyle name="Normal 2 3 2 3 3 2 2 6" xfId="8649" xr:uid="{00000000-0005-0000-0000-00009B460000}"/>
    <cellStyle name="Normal 2 3 2 3 3 2 2 6 2" xfId="24945" xr:uid="{00000000-0005-0000-0000-00009C460000}"/>
    <cellStyle name="Normal 2 3 2 3 3 2 2 7" xfId="16799" xr:uid="{00000000-0005-0000-0000-00009D460000}"/>
    <cellStyle name="Normal 2 3 2 3 3 2 3" xfId="864" xr:uid="{00000000-0005-0000-0000-00009E460000}"/>
    <cellStyle name="Normal 2 3 2 3 3 2 3 2" xfId="2274" xr:uid="{00000000-0005-0000-0000-00009F460000}"/>
    <cellStyle name="Normal 2 3 2 3 3 2 3 2 2" xfId="4801" xr:uid="{00000000-0005-0000-0000-0000A0460000}"/>
    <cellStyle name="Normal 2 3 2 3 3 2 3 2 2 2" xfId="12947" xr:uid="{00000000-0005-0000-0000-0000A1460000}"/>
    <cellStyle name="Normal 2 3 2 3 3 2 3 2 2 2 2" xfId="29243" xr:uid="{00000000-0005-0000-0000-0000A2460000}"/>
    <cellStyle name="Normal 2 3 2 3 3 2 3 2 2 3" xfId="21097" xr:uid="{00000000-0005-0000-0000-0000A3460000}"/>
    <cellStyle name="Normal 2 3 2 3 3 2 3 2 3" xfId="7573" xr:uid="{00000000-0005-0000-0000-0000A4460000}"/>
    <cellStyle name="Normal 2 3 2 3 3 2 3 2 3 2" xfId="15719" xr:uid="{00000000-0005-0000-0000-0000A5460000}"/>
    <cellStyle name="Normal 2 3 2 3 3 2 3 2 3 2 2" xfId="32015" xr:uid="{00000000-0005-0000-0000-0000A6460000}"/>
    <cellStyle name="Normal 2 3 2 3 3 2 3 2 3 3" xfId="23869" xr:uid="{00000000-0005-0000-0000-0000A7460000}"/>
    <cellStyle name="Normal 2 3 2 3 3 2 3 2 4" xfId="10420" xr:uid="{00000000-0005-0000-0000-0000A8460000}"/>
    <cellStyle name="Normal 2 3 2 3 3 2 3 2 4 2" xfId="26716" xr:uid="{00000000-0005-0000-0000-0000A9460000}"/>
    <cellStyle name="Normal 2 3 2 3 3 2 3 2 5" xfId="18570" xr:uid="{00000000-0005-0000-0000-0000AA460000}"/>
    <cellStyle name="Normal 2 3 2 3 3 2 3 3" xfId="3583" xr:uid="{00000000-0005-0000-0000-0000AB460000}"/>
    <cellStyle name="Normal 2 3 2 3 3 2 3 3 2" xfId="11729" xr:uid="{00000000-0005-0000-0000-0000AC460000}"/>
    <cellStyle name="Normal 2 3 2 3 3 2 3 3 2 2" xfId="28025" xr:uid="{00000000-0005-0000-0000-0000AD460000}"/>
    <cellStyle name="Normal 2 3 2 3 3 2 3 3 3" xfId="19879" xr:uid="{00000000-0005-0000-0000-0000AE460000}"/>
    <cellStyle name="Normal 2 3 2 3 3 2 3 4" xfId="6163" xr:uid="{00000000-0005-0000-0000-0000AF460000}"/>
    <cellStyle name="Normal 2 3 2 3 3 2 3 4 2" xfId="14309" xr:uid="{00000000-0005-0000-0000-0000B0460000}"/>
    <cellStyle name="Normal 2 3 2 3 3 2 3 4 2 2" xfId="30605" xr:uid="{00000000-0005-0000-0000-0000B1460000}"/>
    <cellStyle name="Normal 2 3 2 3 3 2 3 4 3" xfId="22459" xr:uid="{00000000-0005-0000-0000-0000B2460000}"/>
    <cellStyle name="Normal 2 3 2 3 3 2 3 5" xfId="9010" xr:uid="{00000000-0005-0000-0000-0000B3460000}"/>
    <cellStyle name="Normal 2 3 2 3 3 2 3 5 2" xfId="25306" xr:uid="{00000000-0005-0000-0000-0000B4460000}"/>
    <cellStyle name="Normal 2 3 2 3 3 2 3 6" xfId="17160" xr:uid="{00000000-0005-0000-0000-0000B5460000}"/>
    <cellStyle name="Normal 2 3 2 3 3 2 4" xfId="1569" xr:uid="{00000000-0005-0000-0000-0000B6460000}"/>
    <cellStyle name="Normal 2 3 2 3 3 2 4 2" xfId="4192" xr:uid="{00000000-0005-0000-0000-0000B7460000}"/>
    <cellStyle name="Normal 2 3 2 3 3 2 4 2 2" xfId="12338" xr:uid="{00000000-0005-0000-0000-0000B8460000}"/>
    <cellStyle name="Normal 2 3 2 3 3 2 4 2 2 2" xfId="28634" xr:uid="{00000000-0005-0000-0000-0000B9460000}"/>
    <cellStyle name="Normal 2 3 2 3 3 2 4 2 3" xfId="20488" xr:uid="{00000000-0005-0000-0000-0000BA460000}"/>
    <cellStyle name="Normal 2 3 2 3 3 2 4 3" xfId="6868" xr:uid="{00000000-0005-0000-0000-0000BB460000}"/>
    <cellStyle name="Normal 2 3 2 3 3 2 4 3 2" xfId="15014" xr:uid="{00000000-0005-0000-0000-0000BC460000}"/>
    <cellStyle name="Normal 2 3 2 3 3 2 4 3 2 2" xfId="31310" xr:uid="{00000000-0005-0000-0000-0000BD460000}"/>
    <cellStyle name="Normal 2 3 2 3 3 2 4 3 3" xfId="23164" xr:uid="{00000000-0005-0000-0000-0000BE460000}"/>
    <cellStyle name="Normal 2 3 2 3 3 2 4 4" xfId="9715" xr:uid="{00000000-0005-0000-0000-0000BF460000}"/>
    <cellStyle name="Normal 2 3 2 3 3 2 4 4 2" xfId="26011" xr:uid="{00000000-0005-0000-0000-0000C0460000}"/>
    <cellStyle name="Normal 2 3 2 3 3 2 4 5" xfId="17865" xr:uid="{00000000-0005-0000-0000-0000C1460000}"/>
    <cellStyle name="Normal 2 3 2 3 3 2 5" xfId="2974" xr:uid="{00000000-0005-0000-0000-0000C2460000}"/>
    <cellStyle name="Normal 2 3 2 3 3 2 5 2" xfId="11120" xr:uid="{00000000-0005-0000-0000-0000C3460000}"/>
    <cellStyle name="Normal 2 3 2 3 3 2 5 2 2" xfId="27416" xr:uid="{00000000-0005-0000-0000-0000C4460000}"/>
    <cellStyle name="Normal 2 3 2 3 3 2 5 3" xfId="19270" xr:uid="{00000000-0005-0000-0000-0000C5460000}"/>
    <cellStyle name="Normal 2 3 2 3 3 2 6" xfId="5458" xr:uid="{00000000-0005-0000-0000-0000C6460000}"/>
    <cellStyle name="Normal 2 3 2 3 3 2 6 2" xfId="13604" xr:uid="{00000000-0005-0000-0000-0000C7460000}"/>
    <cellStyle name="Normal 2 3 2 3 3 2 6 2 2" xfId="29900" xr:uid="{00000000-0005-0000-0000-0000C8460000}"/>
    <cellStyle name="Normal 2 3 2 3 3 2 6 3" xfId="21754" xr:uid="{00000000-0005-0000-0000-0000C9460000}"/>
    <cellStyle name="Normal 2 3 2 3 3 2 7" xfId="8305" xr:uid="{00000000-0005-0000-0000-0000CA460000}"/>
    <cellStyle name="Normal 2 3 2 3 3 2 7 2" xfId="24601" xr:uid="{00000000-0005-0000-0000-0000CB460000}"/>
    <cellStyle name="Normal 2 3 2 3 3 2 8" xfId="16455" xr:uid="{00000000-0005-0000-0000-0000CC460000}"/>
    <cellStyle name="Normal 2 3 2 3 3 3" xfId="237" xr:uid="{00000000-0005-0000-0000-0000CD460000}"/>
    <cellStyle name="Normal 2 3 2 3 3 3 2" xfId="581" xr:uid="{00000000-0005-0000-0000-0000CE460000}"/>
    <cellStyle name="Normal 2 3 2 3 3 3 2 2" xfId="1287" xr:uid="{00000000-0005-0000-0000-0000CF460000}"/>
    <cellStyle name="Normal 2 3 2 3 3 3 2 2 2" xfId="2697" xr:uid="{00000000-0005-0000-0000-0000D0460000}"/>
    <cellStyle name="Normal 2 3 2 3 3 3 2 2 2 2" xfId="5171" xr:uid="{00000000-0005-0000-0000-0000D1460000}"/>
    <cellStyle name="Normal 2 3 2 3 3 3 2 2 2 2 2" xfId="13317" xr:uid="{00000000-0005-0000-0000-0000D2460000}"/>
    <cellStyle name="Normal 2 3 2 3 3 3 2 2 2 2 2 2" xfId="29613" xr:uid="{00000000-0005-0000-0000-0000D3460000}"/>
    <cellStyle name="Normal 2 3 2 3 3 3 2 2 2 2 3" xfId="21467" xr:uid="{00000000-0005-0000-0000-0000D4460000}"/>
    <cellStyle name="Normal 2 3 2 3 3 3 2 2 2 3" xfId="7996" xr:uid="{00000000-0005-0000-0000-0000D5460000}"/>
    <cellStyle name="Normal 2 3 2 3 3 3 2 2 2 3 2" xfId="16142" xr:uid="{00000000-0005-0000-0000-0000D6460000}"/>
    <cellStyle name="Normal 2 3 2 3 3 3 2 2 2 3 2 2" xfId="32438" xr:uid="{00000000-0005-0000-0000-0000D7460000}"/>
    <cellStyle name="Normal 2 3 2 3 3 3 2 2 2 3 3" xfId="24292" xr:uid="{00000000-0005-0000-0000-0000D8460000}"/>
    <cellStyle name="Normal 2 3 2 3 3 3 2 2 2 4" xfId="10843" xr:uid="{00000000-0005-0000-0000-0000D9460000}"/>
    <cellStyle name="Normal 2 3 2 3 3 3 2 2 2 4 2" xfId="27139" xr:uid="{00000000-0005-0000-0000-0000DA460000}"/>
    <cellStyle name="Normal 2 3 2 3 3 3 2 2 2 5" xfId="18993" xr:uid="{00000000-0005-0000-0000-0000DB460000}"/>
    <cellStyle name="Normal 2 3 2 3 3 3 2 2 3" xfId="3953" xr:uid="{00000000-0005-0000-0000-0000DC460000}"/>
    <cellStyle name="Normal 2 3 2 3 3 3 2 2 3 2" xfId="12099" xr:uid="{00000000-0005-0000-0000-0000DD460000}"/>
    <cellStyle name="Normal 2 3 2 3 3 3 2 2 3 2 2" xfId="28395" xr:uid="{00000000-0005-0000-0000-0000DE460000}"/>
    <cellStyle name="Normal 2 3 2 3 3 3 2 2 3 3" xfId="20249" xr:uid="{00000000-0005-0000-0000-0000DF460000}"/>
    <cellStyle name="Normal 2 3 2 3 3 3 2 2 4" xfId="6586" xr:uid="{00000000-0005-0000-0000-0000E0460000}"/>
    <cellStyle name="Normal 2 3 2 3 3 3 2 2 4 2" xfId="14732" xr:uid="{00000000-0005-0000-0000-0000E1460000}"/>
    <cellStyle name="Normal 2 3 2 3 3 3 2 2 4 2 2" xfId="31028" xr:uid="{00000000-0005-0000-0000-0000E2460000}"/>
    <cellStyle name="Normal 2 3 2 3 3 3 2 2 4 3" xfId="22882" xr:uid="{00000000-0005-0000-0000-0000E3460000}"/>
    <cellStyle name="Normal 2 3 2 3 3 3 2 2 5" xfId="9433" xr:uid="{00000000-0005-0000-0000-0000E4460000}"/>
    <cellStyle name="Normal 2 3 2 3 3 3 2 2 5 2" xfId="25729" xr:uid="{00000000-0005-0000-0000-0000E5460000}"/>
    <cellStyle name="Normal 2 3 2 3 3 3 2 2 6" xfId="17583" xr:uid="{00000000-0005-0000-0000-0000E6460000}"/>
    <cellStyle name="Normal 2 3 2 3 3 3 2 3" xfId="1992" xr:uid="{00000000-0005-0000-0000-0000E7460000}"/>
    <cellStyle name="Normal 2 3 2 3 3 3 2 3 2" xfId="4562" xr:uid="{00000000-0005-0000-0000-0000E8460000}"/>
    <cellStyle name="Normal 2 3 2 3 3 3 2 3 2 2" xfId="12708" xr:uid="{00000000-0005-0000-0000-0000E9460000}"/>
    <cellStyle name="Normal 2 3 2 3 3 3 2 3 2 2 2" xfId="29004" xr:uid="{00000000-0005-0000-0000-0000EA460000}"/>
    <cellStyle name="Normal 2 3 2 3 3 3 2 3 2 3" xfId="20858" xr:uid="{00000000-0005-0000-0000-0000EB460000}"/>
    <cellStyle name="Normal 2 3 2 3 3 3 2 3 3" xfId="7291" xr:uid="{00000000-0005-0000-0000-0000EC460000}"/>
    <cellStyle name="Normal 2 3 2 3 3 3 2 3 3 2" xfId="15437" xr:uid="{00000000-0005-0000-0000-0000ED460000}"/>
    <cellStyle name="Normal 2 3 2 3 3 3 2 3 3 2 2" xfId="31733" xr:uid="{00000000-0005-0000-0000-0000EE460000}"/>
    <cellStyle name="Normal 2 3 2 3 3 3 2 3 3 3" xfId="23587" xr:uid="{00000000-0005-0000-0000-0000EF460000}"/>
    <cellStyle name="Normal 2 3 2 3 3 3 2 3 4" xfId="10138" xr:uid="{00000000-0005-0000-0000-0000F0460000}"/>
    <cellStyle name="Normal 2 3 2 3 3 3 2 3 4 2" xfId="26434" xr:uid="{00000000-0005-0000-0000-0000F1460000}"/>
    <cellStyle name="Normal 2 3 2 3 3 3 2 3 5" xfId="18288" xr:uid="{00000000-0005-0000-0000-0000F2460000}"/>
    <cellStyle name="Normal 2 3 2 3 3 3 2 4" xfId="3344" xr:uid="{00000000-0005-0000-0000-0000F3460000}"/>
    <cellStyle name="Normal 2 3 2 3 3 3 2 4 2" xfId="11490" xr:uid="{00000000-0005-0000-0000-0000F4460000}"/>
    <cellStyle name="Normal 2 3 2 3 3 3 2 4 2 2" xfId="27786" xr:uid="{00000000-0005-0000-0000-0000F5460000}"/>
    <cellStyle name="Normal 2 3 2 3 3 3 2 4 3" xfId="19640" xr:uid="{00000000-0005-0000-0000-0000F6460000}"/>
    <cellStyle name="Normal 2 3 2 3 3 3 2 5" xfId="5881" xr:uid="{00000000-0005-0000-0000-0000F7460000}"/>
    <cellStyle name="Normal 2 3 2 3 3 3 2 5 2" xfId="14027" xr:uid="{00000000-0005-0000-0000-0000F8460000}"/>
    <cellStyle name="Normal 2 3 2 3 3 3 2 5 2 2" xfId="30323" xr:uid="{00000000-0005-0000-0000-0000F9460000}"/>
    <cellStyle name="Normal 2 3 2 3 3 3 2 5 3" xfId="22177" xr:uid="{00000000-0005-0000-0000-0000FA460000}"/>
    <cellStyle name="Normal 2 3 2 3 3 3 2 6" xfId="8728" xr:uid="{00000000-0005-0000-0000-0000FB460000}"/>
    <cellStyle name="Normal 2 3 2 3 3 3 2 6 2" xfId="25024" xr:uid="{00000000-0005-0000-0000-0000FC460000}"/>
    <cellStyle name="Normal 2 3 2 3 3 3 2 7" xfId="16878" xr:uid="{00000000-0005-0000-0000-0000FD460000}"/>
    <cellStyle name="Normal 2 3 2 3 3 3 3" xfId="943" xr:uid="{00000000-0005-0000-0000-0000FE460000}"/>
    <cellStyle name="Normal 2 3 2 3 3 3 3 2" xfId="2353" xr:uid="{00000000-0005-0000-0000-0000FF460000}"/>
    <cellStyle name="Normal 2 3 2 3 3 3 3 2 2" xfId="4875" xr:uid="{00000000-0005-0000-0000-000000470000}"/>
    <cellStyle name="Normal 2 3 2 3 3 3 3 2 2 2" xfId="13021" xr:uid="{00000000-0005-0000-0000-000001470000}"/>
    <cellStyle name="Normal 2 3 2 3 3 3 3 2 2 2 2" xfId="29317" xr:uid="{00000000-0005-0000-0000-000002470000}"/>
    <cellStyle name="Normal 2 3 2 3 3 3 3 2 2 3" xfId="21171" xr:uid="{00000000-0005-0000-0000-000003470000}"/>
    <cellStyle name="Normal 2 3 2 3 3 3 3 2 3" xfId="7652" xr:uid="{00000000-0005-0000-0000-000004470000}"/>
    <cellStyle name="Normal 2 3 2 3 3 3 3 2 3 2" xfId="15798" xr:uid="{00000000-0005-0000-0000-000005470000}"/>
    <cellStyle name="Normal 2 3 2 3 3 3 3 2 3 2 2" xfId="32094" xr:uid="{00000000-0005-0000-0000-000006470000}"/>
    <cellStyle name="Normal 2 3 2 3 3 3 3 2 3 3" xfId="23948" xr:uid="{00000000-0005-0000-0000-000007470000}"/>
    <cellStyle name="Normal 2 3 2 3 3 3 3 2 4" xfId="10499" xr:uid="{00000000-0005-0000-0000-000008470000}"/>
    <cellStyle name="Normal 2 3 2 3 3 3 3 2 4 2" xfId="26795" xr:uid="{00000000-0005-0000-0000-000009470000}"/>
    <cellStyle name="Normal 2 3 2 3 3 3 3 2 5" xfId="18649" xr:uid="{00000000-0005-0000-0000-00000A470000}"/>
    <cellStyle name="Normal 2 3 2 3 3 3 3 3" xfId="3657" xr:uid="{00000000-0005-0000-0000-00000B470000}"/>
    <cellStyle name="Normal 2 3 2 3 3 3 3 3 2" xfId="11803" xr:uid="{00000000-0005-0000-0000-00000C470000}"/>
    <cellStyle name="Normal 2 3 2 3 3 3 3 3 2 2" xfId="28099" xr:uid="{00000000-0005-0000-0000-00000D470000}"/>
    <cellStyle name="Normal 2 3 2 3 3 3 3 3 3" xfId="19953" xr:uid="{00000000-0005-0000-0000-00000E470000}"/>
    <cellStyle name="Normal 2 3 2 3 3 3 3 4" xfId="6242" xr:uid="{00000000-0005-0000-0000-00000F470000}"/>
    <cellStyle name="Normal 2 3 2 3 3 3 3 4 2" xfId="14388" xr:uid="{00000000-0005-0000-0000-000010470000}"/>
    <cellStyle name="Normal 2 3 2 3 3 3 3 4 2 2" xfId="30684" xr:uid="{00000000-0005-0000-0000-000011470000}"/>
    <cellStyle name="Normal 2 3 2 3 3 3 3 4 3" xfId="22538" xr:uid="{00000000-0005-0000-0000-000012470000}"/>
    <cellStyle name="Normal 2 3 2 3 3 3 3 5" xfId="9089" xr:uid="{00000000-0005-0000-0000-000013470000}"/>
    <cellStyle name="Normal 2 3 2 3 3 3 3 5 2" xfId="25385" xr:uid="{00000000-0005-0000-0000-000014470000}"/>
    <cellStyle name="Normal 2 3 2 3 3 3 3 6" xfId="17239" xr:uid="{00000000-0005-0000-0000-000015470000}"/>
    <cellStyle name="Normal 2 3 2 3 3 3 4" xfId="1648" xr:uid="{00000000-0005-0000-0000-000016470000}"/>
    <cellStyle name="Normal 2 3 2 3 3 3 4 2" xfId="4266" xr:uid="{00000000-0005-0000-0000-000017470000}"/>
    <cellStyle name="Normal 2 3 2 3 3 3 4 2 2" xfId="12412" xr:uid="{00000000-0005-0000-0000-000018470000}"/>
    <cellStyle name="Normal 2 3 2 3 3 3 4 2 2 2" xfId="28708" xr:uid="{00000000-0005-0000-0000-000019470000}"/>
    <cellStyle name="Normal 2 3 2 3 3 3 4 2 3" xfId="20562" xr:uid="{00000000-0005-0000-0000-00001A470000}"/>
    <cellStyle name="Normal 2 3 2 3 3 3 4 3" xfId="6947" xr:uid="{00000000-0005-0000-0000-00001B470000}"/>
    <cellStyle name="Normal 2 3 2 3 3 3 4 3 2" xfId="15093" xr:uid="{00000000-0005-0000-0000-00001C470000}"/>
    <cellStyle name="Normal 2 3 2 3 3 3 4 3 2 2" xfId="31389" xr:uid="{00000000-0005-0000-0000-00001D470000}"/>
    <cellStyle name="Normal 2 3 2 3 3 3 4 3 3" xfId="23243" xr:uid="{00000000-0005-0000-0000-00001E470000}"/>
    <cellStyle name="Normal 2 3 2 3 3 3 4 4" xfId="9794" xr:uid="{00000000-0005-0000-0000-00001F470000}"/>
    <cellStyle name="Normal 2 3 2 3 3 3 4 4 2" xfId="26090" xr:uid="{00000000-0005-0000-0000-000020470000}"/>
    <cellStyle name="Normal 2 3 2 3 3 3 4 5" xfId="17944" xr:uid="{00000000-0005-0000-0000-000021470000}"/>
    <cellStyle name="Normal 2 3 2 3 3 3 5" xfId="3048" xr:uid="{00000000-0005-0000-0000-000022470000}"/>
    <cellStyle name="Normal 2 3 2 3 3 3 5 2" xfId="11194" xr:uid="{00000000-0005-0000-0000-000023470000}"/>
    <cellStyle name="Normal 2 3 2 3 3 3 5 2 2" xfId="27490" xr:uid="{00000000-0005-0000-0000-000024470000}"/>
    <cellStyle name="Normal 2 3 2 3 3 3 5 3" xfId="19344" xr:uid="{00000000-0005-0000-0000-000025470000}"/>
    <cellStyle name="Normal 2 3 2 3 3 3 6" xfId="5537" xr:uid="{00000000-0005-0000-0000-000026470000}"/>
    <cellStyle name="Normal 2 3 2 3 3 3 6 2" xfId="13683" xr:uid="{00000000-0005-0000-0000-000027470000}"/>
    <cellStyle name="Normal 2 3 2 3 3 3 6 2 2" xfId="29979" xr:uid="{00000000-0005-0000-0000-000028470000}"/>
    <cellStyle name="Normal 2 3 2 3 3 3 6 3" xfId="21833" xr:uid="{00000000-0005-0000-0000-000029470000}"/>
    <cellStyle name="Normal 2 3 2 3 3 3 7" xfId="8384" xr:uid="{00000000-0005-0000-0000-00002A470000}"/>
    <cellStyle name="Normal 2 3 2 3 3 3 7 2" xfId="24680" xr:uid="{00000000-0005-0000-0000-00002B470000}"/>
    <cellStyle name="Normal 2 3 2 3 3 3 8" xfId="16534" xr:uid="{00000000-0005-0000-0000-00002C470000}"/>
    <cellStyle name="Normal 2 3 2 3 3 4" xfId="322" xr:uid="{00000000-0005-0000-0000-00002D470000}"/>
    <cellStyle name="Normal 2 3 2 3 3 4 2" xfId="666" xr:uid="{00000000-0005-0000-0000-00002E470000}"/>
    <cellStyle name="Normal 2 3 2 3 3 4 2 2" xfId="1372" xr:uid="{00000000-0005-0000-0000-00002F470000}"/>
    <cellStyle name="Normal 2 3 2 3 3 4 2 2 2" xfId="2782" xr:uid="{00000000-0005-0000-0000-000030470000}"/>
    <cellStyle name="Normal 2 3 2 3 3 4 2 2 2 2" xfId="5245" xr:uid="{00000000-0005-0000-0000-000031470000}"/>
    <cellStyle name="Normal 2 3 2 3 3 4 2 2 2 2 2" xfId="13391" xr:uid="{00000000-0005-0000-0000-000032470000}"/>
    <cellStyle name="Normal 2 3 2 3 3 4 2 2 2 2 2 2" xfId="29687" xr:uid="{00000000-0005-0000-0000-000033470000}"/>
    <cellStyle name="Normal 2 3 2 3 3 4 2 2 2 2 3" xfId="21541" xr:uid="{00000000-0005-0000-0000-000034470000}"/>
    <cellStyle name="Normal 2 3 2 3 3 4 2 2 2 3" xfId="8081" xr:uid="{00000000-0005-0000-0000-000035470000}"/>
    <cellStyle name="Normal 2 3 2 3 3 4 2 2 2 3 2" xfId="16227" xr:uid="{00000000-0005-0000-0000-000036470000}"/>
    <cellStyle name="Normal 2 3 2 3 3 4 2 2 2 3 2 2" xfId="32523" xr:uid="{00000000-0005-0000-0000-000037470000}"/>
    <cellStyle name="Normal 2 3 2 3 3 4 2 2 2 3 3" xfId="24377" xr:uid="{00000000-0005-0000-0000-000038470000}"/>
    <cellStyle name="Normal 2 3 2 3 3 4 2 2 2 4" xfId="10928" xr:uid="{00000000-0005-0000-0000-000039470000}"/>
    <cellStyle name="Normal 2 3 2 3 3 4 2 2 2 4 2" xfId="27224" xr:uid="{00000000-0005-0000-0000-00003A470000}"/>
    <cellStyle name="Normal 2 3 2 3 3 4 2 2 2 5" xfId="19078" xr:uid="{00000000-0005-0000-0000-00003B470000}"/>
    <cellStyle name="Normal 2 3 2 3 3 4 2 2 3" xfId="4027" xr:uid="{00000000-0005-0000-0000-00003C470000}"/>
    <cellStyle name="Normal 2 3 2 3 3 4 2 2 3 2" xfId="12173" xr:uid="{00000000-0005-0000-0000-00003D470000}"/>
    <cellStyle name="Normal 2 3 2 3 3 4 2 2 3 2 2" xfId="28469" xr:uid="{00000000-0005-0000-0000-00003E470000}"/>
    <cellStyle name="Normal 2 3 2 3 3 4 2 2 3 3" xfId="20323" xr:uid="{00000000-0005-0000-0000-00003F470000}"/>
    <cellStyle name="Normal 2 3 2 3 3 4 2 2 4" xfId="6671" xr:uid="{00000000-0005-0000-0000-000040470000}"/>
    <cellStyle name="Normal 2 3 2 3 3 4 2 2 4 2" xfId="14817" xr:uid="{00000000-0005-0000-0000-000041470000}"/>
    <cellStyle name="Normal 2 3 2 3 3 4 2 2 4 2 2" xfId="31113" xr:uid="{00000000-0005-0000-0000-000042470000}"/>
    <cellStyle name="Normal 2 3 2 3 3 4 2 2 4 3" xfId="22967" xr:uid="{00000000-0005-0000-0000-000043470000}"/>
    <cellStyle name="Normal 2 3 2 3 3 4 2 2 5" xfId="9518" xr:uid="{00000000-0005-0000-0000-000044470000}"/>
    <cellStyle name="Normal 2 3 2 3 3 4 2 2 5 2" xfId="25814" xr:uid="{00000000-0005-0000-0000-000045470000}"/>
    <cellStyle name="Normal 2 3 2 3 3 4 2 2 6" xfId="17668" xr:uid="{00000000-0005-0000-0000-000046470000}"/>
    <cellStyle name="Normal 2 3 2 3 3 4 2 3" xfId="2077" xr:uid="{00000000-0005-0000-0000-000047470000}"/>
    <cellStyle name="Normal 2 3 2 3 3 4 2 3 2" xfId="4636" xr:uid="{00000000-0005-0000-0000-000048470000}"/>
    <cellStyle name="Normal 2 3 2 3 3 4 2 3 2 2" xfId="12782" xr:uid="{00000000-0005-0000-0000-000049470000}"/>
    <cellStyle name="Normal 2 3 2 3 3 4 2 3 2 2 2" xfId="29078" xr:uid="{00000000-0005-0000-0000-00004A470000}"/>
    <cellStyle name="Normal 2 3 2 3 3 4 2 3 2 3" xfId="20932" xr:uid="{00000000-0005-0000-0000-00004B470000}"/>
    <cellStyle name="Normal 2 3 2 3 3 4 2 3 3" xfId="7376" xr:uid="{00000000-0005-0000-0000-00004C470000}"/>
    <cellStyle name="Normal 2 3 2 3 3 4 2 3 3 2" xfId="15522" xr:uid="{00000000-0005-0000-0000-00004D470000}"/>
    <cellStyle name="Normal 2 3 2 3 3 4 2 3 3 2 2" xfId="31818" xr:uid="{00000000-0005-0000-0000-00004E470000}"/>
    <cellStyle name="Normal 2 3 2 3 3 4 2 3 3 3" xfId="23672" xr:uid="{00000000-0005-0000-0000-00004F470000}"/>
    <cellStyle name="Normal 2 3 2 3 3 4 2 3 4" xfId="10223" xr:uid="{00000000-0005-0000-0000-000050470000}"/>
    <cellStyle name="Normal 2 3 2 3 3 4 2 3 4 2" xfId="26519" xr:uid="{00000000-0005-0000-0000-000051470000}"/>
    <cellStyle name="Normal 2 3 2 3 3 4 2 3 5" xfId="18373" xr:uid="{00000000-0005-0000-0000-000052470000}"/>
    <cellStyle name="Normal 2 3 2 3 3 4 2 4" xfId="3418" xr:uid="{00000000-0005-0000-0000-000053470000}"/>
    <cellStyle name="Normal 2 3 2 3 3 4 2 4 2" xfId="11564" xr:uid="{00000000-0005-0000-0000-000054470000}"/>
    <cellStyle name="Normal 2 3 2 3 3 4 2 4 2 2" xfId="27860" xr:uid="{00000000-0005-0000-0000-000055470000}"/>
    <cellStyle name="Normal 2 3 2 3 3 4 2 4 3" xfId="19714" xr:uid="{00000000-0005-0000-0000-000056470000}"/>
    <cellStyle name="Normal 2 3 2 3 3 4 2 5" xfId="5966" xr:uid="{00000000-0005-0000-0000-000057470000}"/>
    <cellStyle name="Normal 2 3 2 3 3 4 2 5 2" xfId="14112" xr:uid="{00000000-0005-0000-0000-000058470000}"/>
    <cellStyle name="Normal 2 3 2 3 3 4 2 5 2 2" xfId="30408" xr:uid="{00000000-0005-0000-0000-000059470000}"/>
    <cellStyle name="Normal 2 3 2 3 3 4 2 5 3" xfId="22262" xr:uid="{00000000-0005-0000-0000-00005A470000}"/>
    <cellStyle name="Normal 2 3 2 3 3 4 2 6" xfId="8813" xr:uid="{00000000-0005-0000-0000-00005B470000}"/>
    <cellStyle name="Normal 2 3 2 3 3 4 2 6 2" xfId="25109" xr:uid="{00000000-0005-0000-0000-00005C470000}"/>
    <cellStyle name="Normal 2 3 2 3 3 4 2 7" xfId="16963" xr:uid="{00000000-0005-0000-0000-00005D470000}"/>
    <cellStyle name="Normal 2 3 2 3 3 4 3" xfId="1028" xr:uid="{00000000-0005-0000-0000-00005E470000}"/>
    <cellStyle name="Normal 2 3 2 3 3 4 3 2" xfId="2438" xr:uid="{00000000-0005-0000-0000-00005F470000}"/>
    <cellStyle name="Normal 2 3 2 3 3 4 3 2 2" xfId="4949" xr:uid="{00000000-0005-0000-0000-000060470000}"/>
    <cellStyle name="Normal 2 3 2 3 3 4 3 2 2 2" xfId="13095" xr:uid="{00000000-0005-0000-0000-000061470000}"/>
    <cellStyle name="Normal 2 3 2 3 3 4 3 2 2 2 2" xfId="29391" xr:uid="{00000000-0005-0000-0000-000062470000}"/>
    <cellStyle name="Normal 2 3 2 3 3 4 3 2 2 3" xfId="21245" xr:uid="{00000000-0005-0000-0000-000063470000}"/>
    <cellStyle name="Normal 2 3 2 3 3 4 3 2 3" xfId="7737" xr:uid="{00000000-0005-0000-0000-000064470000}"/>
    <cellStyle name="Normal 2 3 2 3 3 4 3 2 3 2" xfId="15883" xr:uid="{00000000-0005-0000-0000-000065470000}"/>
    <cellStyle name="Normal 2 3 2 3 3 4 3 2 3 2 2" xfId="32179" xr:uid="{00000000-0005-0000-0000-000066470000}"/>
    <cellStyle name="Normal 2 3 2 3 3 4 3 2 3 3" xfId="24033" xr:uid="{00000000-0005-0000-0000-000067470000}"/>
    <cellStyle name="Normal 2 3 2 3 3 4 3 2 4" xfId="10584" xr:uid="{00000000-0005-0000-0000-000068470000}"/>
    <cellStyle name="Normal 2 3 2 3 3 4 3 2 4 2" xfId="26880" xr:uid="{00000000-0005-0000-0000-000069470000}"/>
    <cellStyle name="Normal 2 3 2 3 3 4 3 2 5" xfId="18734" xr:uid="{00000000-0005-0000-0000-00006A470000}"/>
    <cellStyle name="Normal 2 3 2 3 3 4 3 3" xfId="3731" xr:uid="{00000000-0005-0000-0000-00006B470000}"/>
    <cellStyle name="Normal 2 3 2 3 3 4 3 3 2" xfId="11877" xr:uid="{00000000-0005-0000-0000-00006C470000}"/>
    <cellStyle name="Normal 2 3 2 3 3 4 3 3 2 2" xfId="28173" xr:uid="{00000000-0005-0000-0000-00006D470000}"/>
    <cellStyle name="Normal 2 3 2 3 3 4 3 3 3" xfId="20027" xr:uid="{00000000-0005-0000-0000-00006E470000}"/>
    <cellStyle name="Normal 2 3 2 3 3 4 3 4" xfId="6327" xr:uid="{00000000-0005-0000-0000-00006F470000}"/>
    <cellStyle name="Normal 2 3 2 3 3 4 3 4 2" xfId="14473" xr:uid="{00000000-0005-0000-0000-000070470000}"/>
    <cellStyle name="Normal 2 3 2 3 3 4 3 4 2 2" xfId="30769" xr:uid="{00000000-0005-0000-0000-000071470000}"/>
    <cellStyle name="Normal 2 3 2 3 3 4 3 4 3" xfId="22623" xr:uid="{00000000-0005-0000-0000-000072470000}"/>
    <cellStyle name="Normal 2 3 2 3 3 4 3 5" xfId="9174" xr:uid="{00000000-0005-0000-0000-000073470000}"/>
    <cellStyle name="Normal 2 3 2 3 3 4 3 5 2" xfId="25470" xr:uid="{00000000-0005-0000-0000-000074470000}"/>
    <cellStyle name="Normal 2 3 2 3 3 4 3 6" xfId="17324" xr:uid="{00000000-0005-0000-0000-000075470000}"/>
    <cellStyle name="Normal 2 3 2 3 3 4 4" xfId="1733" xr:uid="{00000000-0005-0000-0000-000076470000}"/>
    <cellStyle name="Normal 2 3 2 3 3 4 4 2" xfId="4340" xr:uid="{00000000-0005-0000-0000-000077470000}"/>
    <cellStyle name="Normal 2 3 2 3 3 4 4 2 2" xfId="12486" xr:uid="{00000000-0005-0000-0000-000078470000}"/>
    <cellStyle name="Normal 2 3 2 3 3 4 4 2 2 2" xfId="28782" xr:uid="{00000000-0005-0000-0000-000079470000}"/>
    <cellStyle name="Normal 2 3 2 3 3 4 4 2 3" xfId="20636" xr:uid="{00000000-0005-0000-0000-00007A470000}"/>
    <cellStyle name="Normal 2 3 2 3 3 4 4 3" xfId="7032" xr:uid="{00000000-0005-0000-0000-00007B470000}"/>
    <cellStyle name="Normal 2 3 2 3 3 4 4 3 2" xfId="15178" xr:uid="{00000000-0005-0000-0000-00007C470000}"/>
    <cellStyle name="Normal 2 3 2 3 3 4 4 3 2 2" xfId="31474" xr:uid="{00000000-0005-0000-0000-00007D470000}"/>
    <cellStyle name="Normal 2 3 2 3 3 4 4 3 3" xfId="23328" xr:uid="{00000000-0005-0000-0000-00007E470000}"/>
    <cellStyle name="Normal 2 3 2 3 3 4 4 4" xfId="9879" xr:uid="{00000000-0005-0000-0000-00007F470000}"/>
    <cellStyle name="Normal 2 3 2 3 3 4 4 4 2" xfId="26175" xr:uid="{00000000-0005-0000-0000-000080470000}"/>
    <cellStyle name="Normal 2 3 2 3 3 4 4 5" xfId="18029" xr:uid="{00000000-0005-0000-0000-000081470000}"/>
    <cellStyle name="Normal 2 3 2 3 3 4 5" xfId="3122" xr:uid="{00000000-0005-0000-0000-000082470000}"/>
    <cellStyle name="Normal 2 3 2 3 3 4 5 2" xfId="11268" xr:uid="{00000000-0005-0000-0000-000083470000}"/>
    <cellStyle name="Normal 2 3 2 3 3 4 5 2 2" xfId="27564" xr:uid="{00000000-0005-0000-0000-000084470000}"/>
    <cellStyle name="Normal 2 3 2 3 3 4 5 3" xfId="19418" xr:uid="{00000000-0005-0000-0000-000085470000}"/>
    <cellStyle name="Normal 2 3 2 3 3 4 6" xfId="5622" xr:uid="{00000000-0005-0000-0000-000086470000}"/>
    <cellStyle name="Normal 2 3 2 3 3 4 6 2" xfId="13768" xr:uid="{00000000-0005-0000-0000-000087470000}"/>
    <cellStyle name="Normal 2 3 2 3 3 4 6 2 2" xfId="30064" xr:uid="{00000000-0005-0000-0000-000088470000}"/>
    <cellStyle name="Normal 2 3 2 3 3 4 6 3" xfId="21918" xr:uid="{00000000-0005-0000-0000-000089470000}"/>
    <cellStyle name="Normal 2 3 2 3 3 4 7" xfId="8469" xr:uid="{00000000-0005-0000-0000-00008A470000}"/>
    <cellStyle name="Normal 2 3 2 3 3 4 7 2" xfId="24765" xr:uid="{00000000-0005-0000-0000-00008B470000}"/>
    <cellStyle name="Normal 2 3 2 3 3 4 8" xfId="16619" xr:uid="{00000000-0005-0000-0000-00008C470000}"/>
    <cellStyle name="Normal 2 3 2 3 3 5" xfId="412" xr:uid="{00000000-0005-0000-0000-00008D470000}"/>
    <cellStyle name="Normal 2 3 2 3 3 5 2" xfId="1118" xr:uid="{00000000-0005-0000-0000-00008E470000}"/>
    <cellStyle name="Normal 2 3 2 3 3 5 2 2" xfId="2528" xr:uid="{00000000-0005-0000-0000-00008F470000}"/>
    <cellStyle name="Normal 2 3 2 3 3 5 2 2 2" xfId="5023" xr:uid="{00000000-0005-0000-0000-000090470000}"/>
    <cellStyle name="Normal 2 3 2 3 3 5 2 2 2 2" xfId="13169" xr:uid="{00000000-0005-0000-0000-000091470000}"/>
    <cellStyle name="Normal 2 3 2 3 3 5 2 2 2 2 2" xfId="29465" xr:uid="{00000000-0005-0000-0000-000092470000}"/>
    <cellStyle name="Normal 2 3 2 3 3 5 2 2 2 3" xfId="21319" xr:uid="{00000000-0005-0000-0000-000093470000}"/>
    <cellStyle name="Normal 2 3 2 3 3 5 2 2 3" xfId="7827" xr:uid="{00000000-0005-0000-0000-000094470000}"/>
    <cellStyle name="Normal 2 3 2 3 3 5 2 2 3 2" xfId="15973" xr:uid="{00000000-0005-0000-0000-000095470000}"/>
    <cellStyle name="Normal 2 3 2 3 3 5 2 2 3 2 2" xfId="32269" xr:uid="{00000000-0005-0000-0000-000096470000}"/>
    <cellStyle name="Normal 2 3 2 3 3 5 2 2 3 3" xfId="24123" xr:uid="{00000000-0005-0000-0000-000097470000}"/>
    <cellStyle name="Normal 2 3 2 3 3 5 2 2 4" xfId="10674" xr:uid="{00000000-0005-0000-0000-000098470000}"/>
    <cellStyle name="Normal 2 3 2 3 3 5 2 2 4 2" xfId="26970" xr:uid="{00000000-0005-0000-0000-000099470000}"/>
    <cellStyle name="Normal 2 3 2 3 3 5 2 2 5" xfId="18824" xr:uid="{00000000-0005-0000-0000-00009A470000}"/>
    <cellStyle name="Normal 2 3 2 3 3 5 2 3" xfId="3805" xr:uid="{00000000-0005-0000-0000-00009B470000}"/>
    <cellStyle name="Normal 2 3 2 3 3 5 2 3 2" xfId="11951" xr:uid="{00000000-0005-0000-0000-00009C470000}"/>
    <cellStyle name="Normal 2 3 2 3 3 5 2 3 2 2" xfId="28247" xr:uid="{00000000-0005-0000-0000-00009D470000}"/>
    <cellStyle name="Normal 2 3 2 3 3 5 2 3 3" xfId="20101" xr:uid="{00000000-0005-0000-0000-00009E470000}"/>
    <cellStyle name="Normal 2 3 2 3 3 5 2 4" xfId="6417" xr:uid="{00000000-0005-0000-0000-00009F470000}"/>
    <cellStyle name="Normal 2 3 2 3 3 5 2 4 2" xfId="14563" xr:uid="{00000000-0005-0000-0000-0000A0470000}"/>
    <cellStyle name="Normal 2 3 2 3 3 5 2 4 2 2" xfId="30859" xr:uid="{00000000-0005-0000-0000-0000A1470000}"/>
    <cellStyle name="Normal 2 3 2 3 3 5 2 4 3" xfId="22713" xr:uid="{00000000-0005-0000-0000-0000A2470000}"/>
    <cellStyle name="Normal 2 3 2 3 3 5 2 5" xfId="9264" xr:uid="{00000000-0005-0000-0000-0000A3470000}"/>
    <cellStyle name="Normal 2 3 2 3 3 5 2 5 2" xfId="25560" xr:uid="{00000000-0005-0000-0000-0000A4470000}"/>
    <cellStyle name="Normal 2 3 2 3 3 5 2 6" xfId="17414" xr:uid="{00000000-0005-0000-0000-0000A5470000}"/>
    <cellStyle name="Normal 2 3 2 3 3 5 3" xfId="1823" xr:uid="{00000000-0005-0000-0000-0000A6470000}"/>
    <cellStyle name="Normal 2 3 2 3 3 5 3 2" xfId="4414" xr:uid="{00000000-0005-0000-0000-0000A7470000}"/>
    <cellStyle name="Normal 2 3 2 3 3 5 3 2 2" xfId="12560" xr:uid="{00000000-0005-0000-0000-0000A8470000}"/>
    <cellStyle name="Normal 2 3 2 3 3 5 3 2 2 2" xfId="28856" xr:uid="{00000000-0005-0000-0000-0000A9470000}"/>
    <cellStyle name="Normal 2 3 2 3 3 5 3 2 3" xfId="20710" xr:uid="{00000000-0005-0000-0000-0000AA470000}"/>
    <cellStyle name="Normal 2 3 2 3 3 5 3 3" xfId="7122" xr:uid="{00000000-0005-0000-0000-0000AB470000}"/>
    <cellStyle name="Normal 2 3 2 3 3 5 3 3 2" xfId="15268" xr:uid="{00000000-0005-0000-0000-0000AC470000}"/>
    <cellStyle name="Normal 2 3 2 3 3 5 3 3 2 2" xfId="31564" xr:uid="{00000000-0005-0000-0000-0000AD470000}"/>
    <cellStyle name="Normal 2 3 2 3 3 5 3 3 3" xfId="23418" xr:uid="{00000000-0005-0000-0000-0000AE470000}"/>
    <cellStyle name="Normal 2 3 2 3 3 5 3 4" xfId="9969" xr:uid="{00000000-0005-0000-0000-0000AF470000}"/>
    <cellStyle name="Normal 2 3 2 3 3 5 3 4 2" xfId="26265" xr:uid="{00000000-0005-0000-0000-0000B0470000}"/>
    <cellStyle name="Normal 2 3 2 3 3 5 3 5" xfId="18119" xr:uid="{00000000-0005-0000-0000-0000B1470000}"/>
    <cellStyle name="Normal 2 3 2 3 3 5 4" xfId="3196" xr:uid="{00000000-0005-0000-0000-0000B2470000}"/>
    <cellStyle name="Normal 2 3 2 3 3 5 4 2" xfId="11342" xr:uid="{00000000-0005-0000-0000-0000B3470000}"/>
    <cellStyle name="Normal 2 3 2 3 3 5 4 2 2" xfId="27638" xr:uid="{00000000-0005-0000-0000-0000B4470000}"/>
    <cellStyle name="Normal 2 3 2 3 3 5 4 3" xfId="19492" xr:uid="{00000000-0005-0000-0000-0000B5470000}"/>
    <cellStyle name="Normal 2 3 2 3 3 5 5" xfId="5712" xr:uid="{00000000-0005-0000-0000-0000B6470000}"/>
    <cellStyle name="Normal 2 3 2 3 3 5 5 2" xfId="13858" xr:uid="{00000000-0005-0000-0000-0000B7470000}"/>
    <cellStyle name="Normal 2 3 2 3 3 5 5 2 2" xfId="30154" xr:uid="{00000000-0005-0000-0000-0000B8470000}"/>
    <cellStyle name="Normal 2 3 2 3 3 5 5 3" xfId="22008" xr:uid="{00000000-0005-0000-0000-0000B9470000}"/>
    <cellStyle name="Normal 2 3 2 3 3 5 6" xfId="8559" xr:uid="{00000000-0005-0000-0000-0000BA470000}"/>
    <cellStyle name="Normal 2 3 2 3 3 5 6 2" xfId="24855" xr:uid="{00000000-0005-0000-0000-0000BB470000}"/>
    <cellStyle name="Normal 2 3 2 3 3 5 7" xfId="16709" xr:uid="{00000000-0005-0000-0000-0000BC470000}"/>
    <cellStyle name="Normal 2 3 2 3 3 6" xfId="774" xr:uid="{00000000-0005-0000-0000-0000BD470000}"/>
    <cellStyle name="Normal 2 3 2 3 3 6 2" xfId="2184" xr:uid="{00000000-0005-0000-0000-0000BE470000}"/>
    <cellStyle name="Normal 2 3 2 3 3 6 2 2" xfId="4727" xr:uid="{00000000-0005-0000-0000-0000BF470000}"/>
    <cellStyle name="Normal 2 3 2 3 3 6 2 2 2" xfId="12873" xr:uid="{00000000-0005-0000-0000-0000C0470000}"/>
    <cellStyle name="Normal 2 3 2 3 3 6 2 2 2 2" xfId="29169" xr:uid="{00000000-0005-0000-0000-0000C1470000}"/>
    <cellStyle name="Normal 2 3 2 3 3 6 2 2 3" xfId="21023" xr:uid="{00000000-0005-0000-0000-0000C2470000}"/>
    <cellStyle name="Normal 2 3 2 3 3 6 2 3" xfId="7483" xr:uid="{00000000-0005-0000-0000-0000C3470000}"/>
    <cellStyle name="Normal 2 3 2 3 3 6 2 3 2" xfId="15629" xr:uid="{00000000-0005-0000-0000-0000C4470000}"/>
    <cellStyle name="Normal 2 3 2 3 3 6 2 3 2 2" xfId="31925" xr:uid="{00000000-0005-0000-0000-0000C5470000}"/>
    <cellStyle name="Normal 2 3 2 3 3 6 2 3 3" xfId="23779" xr:uid="{00000000-0005-0000-0000-0000C6470000}"/>
    <cellStyle name="Normal 2 3 2 3 3 6 2 4" xfId="10330" xr:uid="{00000000-0005-0000-0000-0000C7470000}"/>
    <cellStyle name="Normal 2 3 2 3 3 6 2 4 2" xfId="26626" xr:uid="{00000000-0005-0000-0000-0000C8470000}"/>
    <cellStyle name="Normal 2 3 2 3 3 6 2 5" xfId="18480" xr:uid="{00000000-0005-0000-0000-0000C9470000}"/>
    <cellStyle name="Normal 2 3 2 3 3 6 3" xfId="3509" xr:uid="{00000000-0005-0000-0000-0000CA470000}"/>
    <cellStyle name="Normal 2 3 2 3 3 6 3 2" xfId="11655" xr:uid="{00000000-0005-0000-0000-0000CB470000}"/>
    <cellStyle name="Normal 2 3 2 3 3 6 3 2 2" xfId="27951" xr:uid="{00000000-0005-0000-0000-0000CC470000}"/>
    <cellStyle name="Normal 2 3 2 3 3 6 3 3" xfId="19805" xr:uid="{00000000-0005-0000-0000-0000CD470000}"/>
    <cellStyle name="Normal 2 3 2 3 3 6 4" xfId="6073" xr:uid="{00000000-0005-0000-0000-0000CE470000}"/>
    <cellStyle name="Normal 2 3 2 3 3 6 4 2" xfId="14219" xr:uid="{00000000-0005-0000-0000-0000CF470000}"/>
    <cellStyle name="Normal 2 3 2 3 3 6 4 2 2" xfId="30515" xr:uid="{00000000-0005-0000-0000-0000D0470000}"/>
    <cellStyle name="Normal 2 3 2 3 3 6 4 3" xfId="22369" xr:uid="{00000000-0005-0000-0000-0000D1470000}"/>
    <cellStyle name="Normal 2 3 2 3 3 6 5" xfId="8920" xr:uid="{00000000-0005-0000-0000-0000D2470000}"/>
    <cellStyle name="Normal 2 3 2 3 3 6 5 2" xfId="25216" xr:uid="{00000000-0005-0000-0000-0000D3470000}"/>
    <cellStyle name="Normal 2 3 2 3 3 6 6" xfId="17070" xr:uid="{00000000-0005-0000-0000-0000D4470000}"/>
    <cellStyle name="Normal 2 3 2 3 3 7" xfId="1479" xr:uid="{00000000-0005-0000-0000-0000D5470000}"/>
    <cellStyle name="Normal 2 3 2 3 3 7 2" xfId="4118" xr:uid="{00000000-0005-0000-0000-0000D6470000}"/>
    <cellStyle name="Normal 2 3 2 3 3 7 2 2" xfId="12264" xr:uid="{00000000-0005-0000-0000-0000D7470000}"/>
    <cellStyle name="Normal 2 3 2 3 3 7 2 2 2" xfId="28560" xr:uid="{00000000-0005-0000-0000-0000D8470000}"/>
    <cellStyle name="Normal 2 3 2 3 3 7 2 3" xfId="20414" xr:uid="{00000000-0005-0000-0000-0000D9470000}"/>
    <cellStyle name="Normal 2 3 2 3 3 7 3" xfId="6778" xr:uid="{00000000-0005-0000-0000-0000DA470000}"/>
    <cellStyle name="Normal 2 3 2 3 3 7 3 2" xfId="14924" xr:uid="{00000000-0005-0000-0000-0000DB470000}"/>
    <cellStyle name="Normal 2 3 2 3 3 7 3 2 2" xfId="31220" xr:uid="{00000000-0005-0000-0000-0000DC470000}"/>
    <cellStyle name="Normal 2 3 2 3 3 7 3 3" xfId="23074" xr:uid="{00000000-0005-0000-0000-0000DD470000}"/>
    <cellStyle name="Normal 2 3 2 3 3 7 4" xfId="9625" xr:uid="{00000000-0005-0000-0000-0000DE470000}"/>
    <cellStyle name="Normal 2 3 2 3 3 7 4 2" xfId="25921" xr:uid="{00000000-0005-0000-0000-0000DF470000}"/>
    <cellStyle name="Normal 2 3 2 3 3 7 5" xfId="17775" xr:uid="{00000000-0005-0000-0000-0000E0470000}"/>
    <cellStyle name="Normal 2 3 2 3 3 8" xfId="2900" xr:uid="{00000000-0005-0000-0000-0000E1470000}"/>
    <cellStyle name="Normal 2 3 2 3 3 8 2" xfId="11046" xr:uid="{00000000-0005-0000-0000-0000E2470000}"/>
    <cellStyle name="Normal 2 3 2 3 3 8 2 2" xfId="27342" xr:uid="{00000000-0005-0000-0000-0000E3470000}"/>
    <cellStyle name="Normal 2 3 2 3 3 8 3" xfId="19196" xr:uid="{00000000-0005-0000-0000-0000E4470000}"/>
    <cellStyle name="Normal 2 3 2 3 3 9" xfId="5368" xr:uid="{00000000-0005-0000-0000-0000E5470000}"/>
    <cellStyle name="Normal 2 3 2 3 3 9 2" xfId="13514" xr:uid="{00000000-0005-0000-0000-0000E6470000}"/>
    <cellStyle name="Normal 2 3 2 3 3 9 2 2" xfId="29810" xr:uid="{00000000-0005-0000-0000-0000E7470000}"/>
    <cellStyle name="Normal 2 3 2 3 3 9 3" xfId="21664" xr:uid="{00000000-0005-0000-0000-0000E8470000}"/>
    <cellStyle name="Normal 2 3 2 3 4" xfId="114" xr:uid="{00000000-0005-0000-0000-0000E9470000}"/>
    <cellStyle name="Normal 2 3 2 3 4 2" xfId="458" xr:uid="{00000000-0005-0000-0000-0000EA470000}"/>
    <cellStyle name="Normal 2 3 2 3 4 2 2" xfId="1164" xr:uid="{00000000-0005-0000-0000-0000EB470000}"/>
    <cellStyle name="Normal 2 3 2 3 4 2 2 2" xfId="2574" xr:uid="{00000000-0005-0000-0000-0000EC470000}"/>
    <cellStyle name="Normal 2 3 2 3 4 2 2 2 2" xfId="5061" xr:uid="{00000000-0005-0000-0000-0000ED470000}"/>
    <cellStyle name="Normal 2 3 2 3 4 2 2 2 2 2" xfId="13207" xr:uid="{00000000-0005-0000-0000-0000EE470000}"/>
    <cellStyle name="Normal 2 3 2 3 4 2 2 2 2 2 2" xfId="29503" xr:uid="{00000000-0005-0000-0000-0000EF470000}"/>
    <cellStyle name="Normal 2 3 2 3 4 2 2 2 2 3" xfId="21357" xr:uid="{00000000-0005-0000-0000-0000F0470000}"/>
    <cellStyle name="Normal 2 3 2 3 4 2 2 2 3" xfId="7873" xr:uid="{00000000-0005-0000-0000-0000F1470000}"/>
    <cellStyle name="Normal 2 3 2 3 4 2 2 2 3 2" xfId="16019" xr:uid="{00000000-0005-0000-0000-0000F2470000}"/>
    <cellStyle name="Normal 2 3 2 3 4 2 2 2 3 2 2" xfId="32315" xr:uid="{00000000-0005-0000-0000-0000F3470000}"/>
    <cellStyle name="Normal 2 3 2 3 4 2 2 2 3 3" xfId="24169" xr:uid="{00000000-0005-0000-0000-0000F4470000}"/>
    <cellStyle name="Normal 2 3 2 3 4 2 2 2 4" xfId="10720" xr:uid="{00000000-0005-0000-0000-0000F5470000}"/>
    <cellStyle name="Normal 2 3 2 3 4 2 2 2 4 2" xfId="27016" xr:uid="{00000000-0005-0000-0000-0000F6470000}"/>
    <cellStyle name="Normal 2 3 2 3 4 2 2 2 5" xfId="18870" xr:uid="{00000000-0005-0000-0000-0000F7470000}"/>
    <cellStyle name="Normal 2 3 2 3 4 2 2 3" xfId="3843" xr:uid="{00000000-0005-0000-0000-0000F8470000}"/>
    <cellStyle name="Normal 2 3 2 3 4 2 2 3 2" xfId="11989" xr:uid="{00000000-0005-0000-0000-0000F9470000}"/>
    <cellStyle name="Normal 2 3 2 3 4 2 2 3 2 2" xfId="28285" xr:uid="{00000000-0005-0000-0000-0000FA470000}"/>
    <cellStyle name="Normal 2 3 2 3 4 2 2 3 3" xfId="20139" xr:uid="{00000000-0005-0000-0000-0000FB470000}"/>
    <cellStyle name="Normal 2 3 2 3 4 2 2 4" xfId="6463" xr:uid="{00000000-0005-0000-0000-0000FC470000}"/>
    <cellStyle name="Normal 2 3 2 3 4 2 2 4 2" xfId="14609" xr:uid="{00000000-0005-0000-0000-0000FD470000}"/>
    <cellStyle name="Normal 2 3 2 3 4 2 2 4 2 2" xfId="30905" xr:uid="{00000000-0005-0000-0000-0000FE470000}"/>
    <cellStyle name="Normal 2 3 2 3 4 2 2 4 3" xfId="22759" xr:uid="{00000000-0005-0000-0000-0000FF470000}"/>
    <cellStyle name="Normal 2 3 2 3 4 2 2 5" xfId="9310" xr:uid="{00000000-0005-0000-0000-000000480000}"/>
    <cellStyle name="Normal 2 3 2 3 4 2 2 5 2" xfId="25606" xr:uid="{00000000-0005-0000-0000-000001480000}"/>
    <cellStyle name="Normal 2 3 2 3 4 2 2 6" xfId="17460" xr:uid="{00000000-0005-0000-0000-000002480000}"/>
    <cellStyle name="Normal 2 3 2 3 4 2 3" xfId="1869" xr:uid="{00000000-0005-0000-0000-000003480000}"/>
    <cellStyle name="Normal 2 3 2 3 4 2 3 2" xfId="4452" xr:uid="{00000000-0005-0000-0000-000004480000}"/>
    <cellStyle name="Normal 2 3 2 3 4 2 3 2 2" xfId="12598" xr:uid="{00000000-0005-0000-0000-000005480000}"/>
    <cellStyle name="Normal 2 3 2 3 4 2 3 2 2 2" xfId="28894" xr:uid="{00000000-0005-0000-0000-000006480000}"/>
    <cellStyle name="Normal 2 3 2 3 4 2 3 2 3" xfId="20748" xr:uid="{00000000-0005-0000-0000-000007480000}"/>
    <cellStyle name="Normal 2 3 2 3 4 2 3 3" xfId="7168" xr:uid="{00000000-0005-0000-0000-000008480000}"/>
    <cellStyle name="Normal 2 3 2 3 4 2 3 3 2" xfId="15314" xr:uid="{00000000-0005-0000-0000-000009480000}"/>
    <cellStyle name="Normal 2 3 2 3 4 2 3 3 2 2" xfId="31610" xr:uid="{00000000-0005-0000-0000-00000A480000}"/>
    <cellStyle name="Normal 2 3 2 3 4 2 3 3 3" xfId="23464" xr:uid="{00000000-0005-0000-0000-00000B480000}"/>
    <cellStyle name="Normal 2 3 2 3 4 2 3 4" xfId="10015" xr:uid="{00000000-0005-0000-0000-00000C480000}"/>
    <cellStyle name="Normal 2 3 2 3 4 2 3 4 2" xfId="26311" xr:uid="{00000000-0005-0000-0000-00000D480000}"/>
    <cellStyle name="Normal 2 3 2 3 4 2 3 5" xfId="18165" xr:uid="{00000000-0005-0000-0000-00000E480000}"/>
    <cellStyle name="Normal 2 3 2 3 4 2 4" xfId="3234" xr:uid="{00000000-0005-0000-0000-00000F480000}"/>
    <cellStyle name="Normal 2 3 2 3 4 2 4 2" xfId="11380" xr:uid="{00000000-0005-0000-0000-000010480000}"/>
    <cellStyle name="Normal 2 3 2 3 4 2 4 2 2" xfId="27676" xr:uid="{00000000-0005-0000-0000-000011480000}"/>
    <cellStyle name="Normal 2 3 2 3 4 2 4 3" xfId="19530" xr:uid="{00000000-0005-0000-0000-000012480000}"/>
    <cellStyle name="Normal 2 3 2 3 4 2 5" xfId="5758" xr:uid="{00000000-0005-0000-0000-000013480000}"/>
    <cellStyle name="Normal 2 3 2 3 4 2 5 2" xfId="13904" xr:uid="{00000000-0005-0000-0000-000014480000}"/>
    <cellStyle name="Normal 2 3 2 3 4 2 5 2 2" xfId="30200" xr:uid="{00000000-0005-0000-0000-000015480000}"/>
    <cellStyle name="Normal 2 3 2 3 4 2 5 3" xfId="22054" xr:uid="{00000000-0005-0000-0000-000016480000}"/>
    <cellStyle name="Normal 2 3 2 3 4 2 6" xfId="8605" xr:uid="{00000000-0005-0000-0000-000017480000}"/>
    <cellStyle name="Normal 2 3 2 3 4 2 6 2" xfId="24901" xr:uid="{00000000-0005-0000-0000-000018480000}"/>
    <cellStyle name="Normal 2 3 2 3 4 2 7" xfId="16755" xr:uid="{00000000-0005-0000-0000-000019480000}"/>
    <cellStyle name="Normal 2 3 2 3 4 3" xfId="820" xr:uid="{00000000-0005-0000-0000-00001A480000}"/>
    <cellStyle name="Normal 2 3 2 3 4 3 2" xfId="2230" xr:uid="{00000000-0005-0000-0000-00001B480000}"/>
    <cellStyle name="Normal 2 3 2 3 4 3 2 2" xfId="4765" xr:uid="{00000000-0005-0000-0000-00001C480000}"/>
    <cellStyle name="Normal 2 3 2 3 4 3 2 2 2" xfId="12911" xr:uid="{00000000-0005-0000-0000-00001D480000}"/>
    <cellStyle name="Normal 2 3 2 3 4 3 2 2 2 2" xfId="29207" xr:uid="{00000000-0005-0000-0000-00001E480000}"/>
    <cellStyle name="Normal 2 3 2 3 4 3 2 2 3" xfId="21061" xr:uid="{00000000-0005-0000-0000-00001F480000}"/>
    <cellStyle name="Normal 2 3 2 3 4 3 2 3" xfId="7529" xr:uid="{00000000-0005-0000-0000-000020480000}"/>
    <cellStyle name="Normal 2 3 2 3 4 3 2 3 2" xfId="15675" xr:uid="{00000000-0005-0000-0000-000021480000}"/>
    <cellStyle name="Normal 2 3 2 3 4 3 2 3 2 2" xfId="31971" xr:uid="{00000000-0005-0000-0000-000022480000}"/>
    <cellStyle name="Normal 2 3 2 3 4 3 2 3 3" xfId="23825" xr:uid="{00000000-0005-0000-0000-000023480000}"/>
    <cellStyle name="Normal 2 3 2 3 4 3 2 4" xfId="10376" xr:uid="{00000000-0005-0000-0000-000024480000}"/>
    <cellStyle name="Normal 2 3 2 3 4 3 2 4 2" xfId="26672" xr:uid="{00000000-0005-0000-0000-000025480000}"/>
    <cellStyle name="Normal 2 3 2 3 4 3 2 5" xfId="18526" xr:uid="{00000000-0005-0000-0000-000026480000}"/>
    <cellStyle name="Normal 2 3 2 3 4 3 3" xfId="3547" xr:uid="{00000000-0005-0000-0000-000027480000}"/>
    <cellStyle name="Normal 2 3 2 3 4 3 3 2" xfId="11693" xr:uid="{00000000-0005-0000-0000-000028480000}"/>
    <cellStyle name="Normal 2 3 2 3 4 3 3 2 2" xfId="27989" xr:uid="{00000000-0005-0000-0000-000029480000}"/>
    <cellStyle name="Normal 2 3 2 3 4 3 3 3" xfId="19843" xr:uid="{00000000-0005-0000-0000-00002A480000}"/>
    <cellStyle name="Normal 2 3 2 3 4 3 4" xfId="6119" xr:uid="{00000000-0005-0000-0000-00002B480000}"/>
    <cellStyle name="Normal 2 3 2 3 4 3 4 2" xfId="14265" xr:uid="{00000000-0005-0000-0000-00002C480000}"/>
    <cellStyle name="Normal 2 3 2 3 4 3 4 2 2" xfId="30561" xr:uid="{00000000-0005-0000-0000-00002D480000}"/>
    <cellStyle name="Normal 2 3 2 3 4 3 4 3" xfId="22415" xr:uid="{00000000-0005-0000-0000-00002E480000}"/>
    <cellStyle name="Normal 2 3 2 3 4 3 5" xfId="8966" xr:uid="{00000000-0005-0000-0000-00002F480000}"/>
    <cellStyle name="Normal 2 3 2 3 4 3 5 2" xfId="25262" xr:uid="{00000000-0005-0000-0000-000030480000}"/>
    <cellStyle name="Normal 2 3 2 3 4 3 6" xfId="17116" xr:uid="{00000000-0005-0000-0000-000031480000}"/>
    <cellStyle name="Normal 2 3 2 3 4 4" xfId="1525" xr:uid="{00000000-0005-0000-0000-000032480000}"/>
    <cellStyle name="Normal 2 3 2 3 4 4 2" xfId="4156" xr:uid="{00000000-0005-0000-0000-000033480000}"/>
    <cellStyle name="Normal 2 3 2 3 4 4 2 2" xfId="12302" xr:uid="{00000000-0005-0000-0000-000034480000}"/>
    <cellStyle name="Normal 2 3 2 3 4 4 2 2 2" xfId="28598" xr:uid="{00000000-0005-0000-0000-000035480000}"/>
    <cellStyle name="Normal 2 3 2 3 4 4 2 3" xfId="20452" xr:uid="{00000000-0005-0000-0000-000036480000}"/>
    <cellStyle name="Normal 2 3 2 3 4 4 3" xfId="6824" xr:uid="{00000000-0005-0000-0000-000037480000}"/>
    <cellStyle name="Normal 2 3 2 3 4 4 3 2" xfId="14970" xr:uid="{00000000-0005-0000-0000-000038480000}"/>
    <cellStyle name="Normal 2 3 2 3 4 4 3 2 2" xfId="31266" xr:uid="{00000000-0005-0000-0000-000039480000}"/>
    <cellStyle name="Normal 2 3 2 3 4 4 3 3" xfId="23120" xr:uid="{00000000-0005-0000-0000-00003A480000}"/>
    <cellStyle name="Normal 2 3 2 3 4 4 4" xfId="9671" xr:uid="{00000000-0005-0000-0000-00003B480000}"/>
    <cellStyle name="Normal 2 3 2 3 4 4 4 2" xfId="25967" xr:uid="{00000000-0005-0000-0000-00003C480000}"/>
    <cellStyle name="Normal 2 3 2 3 4 4 5" xfId="17821" xr:uid="{00000000-0005-0000-0000-00003D480000}"/>
    <cellStyle name="Normal 2 3 2 3 4 5" xfId="2938" xr:uid="{00000000-0005-0000-0000-00003E480000}"/>
    <cellStyle name="Normal 2 3 2 3 4 5 2" xfId="11084" xr:uid="{00000000-0005-0000-0000-00003F480000}"/>
    <cellStyle name="Normal 2 3 2 3 4 5 2 2" xfId="27380" xr:uid="{00000000-0005-0000-0000-000040480000}"/>
    <cellStyle name="Normal 2 3 2 3 4 5 3" xfId="19234" xr:uid="{00000000-0005-0000-0000-000041480000}"/>
    <cellStyle name="Normal 2 3 2 3 4 6" xfId="5414" xr:uid="{00000000-0005-0000-0000-000042480000}"/>
    <cellStyle name="Normal 2 3 2 3 4 6 2" xfId="13560" xr:uid="{00000000-0005-0000-0000-000043480000}"/>
    <cellStyle name="Normal 2 3 2 3 4 6 2 2" xfId="29856" xr:uid="{00000000-0005-0000-0000-000044480000}"/>
    <cellStyle name="Normal 2 3 2 3 4 6 3" xfId="21710" xr:uid="{00000000-0005-0000-0000-000045480000}"/>
    <cellStyle name="Normal 2 3 2 3 4 7" xfId="8261" xr:uid="{00000000-0005-0000-0000-000046480000}"/>
    <cellStyle name="Normal 2 3 2 3 4 7 2" xfId="24557" xr:uid="{00000000-0005-0000-0000-000047480000}"/>
    <cellStyle name="Normal 2 3 2 3 4 8" xfId="16411" xr:uid="{00000000-0005-0000-0000-000048480000}"/>
    <cellStyle name="Normal 2 3 2 3 5" xfId="201" xr:uid="{00000000-0005-0000-0000-000049480000}"/>
    <cellStyle name="Normal 2 3 2 3 5 2" xfId="545" xr:uid="{00000000-0005-0000-0000-00004A480000}"/>
    <cellStyle name="Normal 2 3 2 3 5 2 2" xfId="1251" xr:uid="{00000000-0005-0000-0000-00004B480000}"/>
    <cellStyle name="Normal 2 3 2 3 5 2 2 2" xfId="2661" xr:uid="{00000000-0005-0000-0000-00004C480000}"/>
    <cellStyle name="Normal 2 3 2 3 5 2 2 2 2" xfId="5135" xr:uid="{00000000-0005-0000-0000-00004D480000}"/>
    <cellStyle name="Normal 2 3 2 3 5 2 2 2 2 2" xfId="13281" xr:uid="{00000000-0005-0000-0000-00004E480000}"/>
    <cellStyle name="Normal 2 3 2 3 5 2 2 2 2 2 2" xfId="29577" xr:uid="{00000000-0005-0000-0000-00004F480000}"/>
    <cellStyle name="Normal 2 3 2 3 5 2 2 2 2 3" xfId="21431" xr:uid="{00000000-0005-0000-0000-000050480000}"/>
    <cellStyle name="Normal 2 3 2 3 5 2 2 2 3" xfId="7960" xr:uid="{00000000-0005-0000-0000-000051480000}"/>
    <cellStyle name="Normal 2 3 2 3 5 2 2 2 3 2" xfId="16106" xr:uid="{00000000-0005-0000-0000-000052480000}"/>
    <cellStyle name="Normal 2 3 2 3 5 2 2 2 3 2 2" xfId="32402" xr:uid="{00000000-0005-0000-0000-000053480000}"/>
    <cellStyle name="Normal 2 3 2 3 5 2 2 2 3 3" xfId="24256" xr:uid="{00000000-0005-0000-0000-000054480000}"/>
    <cellStyle name="Normal 2 3 2 3 5 2 2 2 4" xfId="10807" xr:uid="{00000000-0005-0000-0000-000055480000}"/>
    <cellStyle name="Normal 2 3 2 3 5 2 2 2 4 2" xfId="27103" xr:uid="{00000000-0005-0000-0000-000056480000}"/>
    <cellStyle name="Normal 2 3 2 3 5 2 2 2 5" xfId="18957" xr:uid="{00000000-0005-0000-0000-000057480000}"/>
    <cellStyle name="Normal 2 3 2 3 5 2 2 3" xfId="3917" xr:uid="{00000000-0005-0000-0000-000058480000}"/>
    <cellStyle name="Normal 2 3 2 3 5 2 2 3 2" xfId="12063" xr:uid="{00000000-0005-0000-0000-000059480000}"/>
    <cellStyle name="Normal 2 3 2 3 5 2 2 3 2 2" xfId="28359" xr:uid="{00000000-0005-0000-0000-00005A480000}"/>
    <cellStyle name="Normal 2 3 2 3 5 2 2 3 3" xfId="20213" xr:uid="{00000000-0005-0000-0000-00005B480000}"/>
    <cellStyle name="Normal 2 3 2 3 5 2 2 4" xfId="6550" xr:uid="{00000000-0005-0000-0000-00005C480000}"/>
    <cellStyle name="Normal 2 3 2 3 5 2 2 4 2" xfId="14696" xr:uid="{00000000-0005-0000-0000-00005D480000}"/>
    <cellStyle name="Normal 2 3 2 3 5 2 2 4 2 2" xfId="30992" xr:uid="{00000000-0005-0000-0000-00005E480000}"/>
    <cellStyle name="Normal 2 3 2 3 5 2 2 4 3" xfId="22846" xr:uid="{00000000-0005-0000-0000-00005F480000}"/>
    <cellStyle name="Normal 2 3 2 3 5 2 2 5" xfId="9397" xr:uid="{00000000-0005-0000-0000-000060480000}"/>
    <cellStyle name="Normal 2 3 2 3 5 2 2 5 2" xfId="25693" xr:uid="{00000000-0005-0000-0000-000061480000}"/>
    <cellStyle name="Normal 2 3 2 3 5 2 2 6" xfId="17547" xr:uid="{00000000-0005-0000-0000-000062480000}"/>
    <cellStyle name="Normal 2 3 2 3 5 2 3" xfId="1956" xr:uid="{00000000-0005-0000-0000-000063480000}"/>
    <cellStyle name="Normal 2 3 2 3 5 2 3 2" xfId="4526" xr:uid="{00000000-0005-0000-0000-000064480000}"/>
    <cellStyle name="Normal 2 3 2 3 5 2 3 2 2" xfId="12672" xr:uid="{00000000-0005-0000-0000-000065480000}"/>
    <cellStyle name="Normal 2 3 2 3 5 2 3 2 2 2" xfId="28968" xr:uid="{00000000-0005-0000-0000-000066480000}"/>
    <cellStyle name="Normal 2 3 2 3 5 2 3 2 3" xfId="20822" xr:uid="{00000000-0005-0000-0000-000067480000}"/>
    <cellStyle name="Normal 2 3 2 3 5 2 3 3" xfId="7255" xr:uid="{00000000-0005-0000-0000-000068480000}"/>
    <cellStyle name="Normal 2 3 2 3 5 2 3 3 2" xfId="15401" xr:uid="{00000000-0005-0000-0000-000069480000}"/>
    <cellStyle name="Normal 2 3 2 3 5 2 3 3 2 2" xfId="31697" xr:uid="{00000000-0005-0000-0000-00006A480000}"/>
    <cellStyle name="Normal 2 3 2 3 5 2 3 3 3" xfId="23551" xr:uid="{00000000-0005-0000-0000-00006B480000}"/>
    <cellStyle name="Normal 2 3 2 3 5 2 3 4" xfId="10102" xr:uid="{00000000-0005-0000-0000-00006C480000}"/>
    <cellStyle name="Normal 2 3 2 3 5 2 3 4 2" xfId="26398" xr:uid="{00000000-0005-0000-0000-00006D480000}"/>
    <cellStyle name="Normal 2 3 2 3 5 2 3 5" xfId="18252" xr:uid="{00000000-0005-0000-0000-00006E480000}"/>
    <cellStyle name="Normal 2 3 2 3 5 2 4" xfId="3308" xr:uid="{00000000-0005-0000-0000-00006F480000}"/>
    <cellStyle name="Normal 2 3 2 3 5 2 4 2" xfId="11454" xr:uid="{00000000-0005-0000-0000-000070480000}"/>
    <cellStyle name="Normal 2 3 2 3 5 2 4 2 2" xfId="27750" xr:uid="{00000000-0005-0000-0000-000071480000}"/>
    <cellStyle name="Normal 2 3 2 3 5 2 4 3" xfId="19604" xr:uid="{00000000-0005-0000-0000-000072480000}"/>
    <cellStyle name="Normal 2 3 2 3 5 2 5" xfId="5845" xr:uid="{00000000-0005-0000-0000-000073480000}"/>
    <cellStyle name="Normal 2 3 2 3 5 2 5 2" xfId="13991" xr:uid="{00000000-0005-0000-0000-000074480000}"/>
    <cellStyle name="Normal 2 3 2 3 5 2 5 2 2" xfId="30287" xr:uid="{00000000-0005-0000-0000-000075480000}"/>
    <cellStyle name="Normal 2 3 2 3 5 2 5 3" xfId="22141" xr:uid="{00000000-0005-0000-0000-000076480000}"/>
    <cellStyle name="Normal 2 3 2 3 5 2 6" xfId="8692" xr:uid="{00000000-0005-0000-0000-000077480000}"/>
    <cellStyle name="Normal 2 3 2 3 5 2 6 2" xfId="24988" xr:uid="{00000000-0005-0000-0000-000078480000}"/>
    <cellStyle name="Normal 2 3 2 3 5 2 7" xfId="16842" xr:uid="{00000000-0005-0000-0000-000079480000}"/>
    <cellStyle name="Normal 2 3 2 3 5 3" xfId="907" xr:uid="{00000000-0005-0000-0000-00007A480000}"/>
    <cellStyle name="Normal 2 3 2 3 5 3 2" xfId="2317" xr:uid="{00000000-0005-0000-0000-00007B480000}"/>
    <cellStyle name="Normal 2 3 2 3 5 3 2 2" xfId="4839" xr:uid="{00000000-0005-0000-0000-00007C480000}"/>
    <cellStyle name="Normal 2 3 2 3 5 3 2 2 2" xfId="12985" xr:uid="{00000000-0005-0000-0000-00007D480000}"/>
    <cellStyle name="Normal 2 3 2 3 5 3 2 2 2 2" xfId="29281" xr:uid="{00000000-0005-0000-0000-00007E480000}"/>
    <cellStyle name="Normal 2 3 2 3 5 3 2 2 3" xfId="21135" xr:uid="{00000000-0005-0000-0000-00007F480000}"/>
    <cellStyle name="Normal 2 3 2 3 5 3 2 3" xfId="7616" xr:uid="{00000000-0005-0000-0000-000080480000}"/>
    <cellStyle name="Normal 2 3 2 3 5 3 2 3 2" xfId="15762" xr:uid="{00000000-0005-0000-0000-000081480000}"/>
    <cellStyle name="Normal 2 3 2 3 5 3 2 3 2 2" xfId="32058" xr:uid="{00000000-0005-0000-0000-000082480000}"/>
    <cellStyle name="Normal 2 3 2 3 5 3 2 3 3" xfId="23912" xr:uid="{00000000-0005-0000-0000-000083480000}"/>
    <cellStyle name="Normal 2 3 2 3 5 3 2 4" xfId="10463" xr:uid="{00000000-0005-0000-0000-000084480000}"/>
    <cellStyle name="Normal 2 3 2 3 5 3 2 4 2" xfId="26759" xr:uid="{00000000-0005-0000-0000-000085480000}"/>
    <cellStyle name="Normal 2 3 2 3 5 3 2 5" xfId="18613" xr:uid="{00000000-0005-0000-0000-000086480000}"/>
    <cellStyle name="Normal 2 3 2 3 5 3 3" xfId="3621" xr:uid="{00000000-0005-0000-0000-000087480000}"/>
    <cellStyle name="Normal 2 3 2 3 5 3 3 2" xfId="11767" xr:uid="{00000000-0005-0000-0000-000088480000}"/>
    <cellStyle name="Normal 2 3 2 3 5 3 3 2 2" xfId="28063" xr:uid="{00000000-0005-0000-0000-000089480000}"/>
    <cellStyle name="Normal 2 3 2 3 5 3 3 3" xfId="19917" xr:uid="{00000000-0005-0000-0000-00008A480000}"/>
    <cellStyle name="Normal 2 3 2 3 5 3 4" xfId="6206" xr:uid="{00000000-0005-0000-0000-00008B480000}"/>
    <cellStyle name="Normal 2 3 2 3 5 3 4 2" xfId="14352" xr:uid="{00000000-0005-0000-0000-00008C480000}"/>
    <cellStyle name="Normal 2 3 2 3 5 3 4 2 2" xfId="30648" xr:uid="{00000000-0005-0000-0000-00008D480000}"/>
    <cellStyle name="Normal 2 3 2 3 5 3 4 3" xfId="22502" xr:uid="{00000000-0005-0000-0000-00008E480000}"/>
    <cellStyle name="Normal 2 3 2 3 5 3 5" xfId="9053" xr:uid="{00000000-0005-0000-0000-00008F480000}"/>
    <cellStyle name="Normal 2 3 2 3 5 3 5 2" xfId="25349" xr:uid="{00000000-0005-0000-0000-000090480000}"/>
    <cellStyle name="Normal 2 3 2 3 5 3 6" xfId="17203" xr:uid="{00000000-0005-0000-0000-000091480000}"/>
    <cellStyle name="Normal 2 3 2 3 5 4" xfId="1612" xr:uid="{00000000-0005-0000-0000-000092480000}"/>
    <cellStyle name="Normal 2 3 2 3 5 4 2" xfId="4230" xr:uid="{00000000-0005-0000-0000-000093480000}"/>
    <cellStyle name="Normal 2 3 2 3 5 4 2 2" xfId="12376" xr:uid="{00000000-0005-0000-0000-000094480000}"/>
    <cellStyle name="Normal 2 3 2 3 5 4 2 2 2" xfId="28672" xr:uid="{00000000-0005-0000-0000-000095480000}"/>
    <cellStyle name="Normal 2 3 2 3 5 4 2 3" xfId="20526" xr:uid="{00000000-0005-0000-0000-000096480000}"/>
    <cellStyle name="Normal 2 3 2 3 5 4 3" xfId="6911" xr:uid="{00000000-0005-0000-0000-000097480000}"/>
    <cellStyle name="Normal 2 3 2 3 5 4 3 2" xfId="15057" xr:uid="{00000000-0005-0000-0000-000098480000}"/>
    <cellStyle name="Normal 2 3 2 3 5 4 3 2 2" xfId="31353" xr:uid="{00000000-0005-0000-0000-000099480000}"/>
    <cellStyle name="Normal 2 3 2 3 5 4 3 3" xfId="23207" xr:uid="{00000000-0005-0000-0000-00009A480000}"/>
    <cellStyle name="Normal 2 3 2 3 5 4 4" xfId="9758" xr:uid="{00000000-0005-0000-0000-00009B480000}"/>
    <cellStyle name="Normal 2 3 2 3 5 4 4 2" xfId="26054" xr:uid="{00000000-0005-0000-0000-00009C480000}"/>
    <cellStyle name="Normal 2 3 2 3 5 4 5" xfId="17908" xr:uid="{00000000-0005-0000-0000-00009D480000}"/>
    <cellStyle name="Normal 2 3 2 3 5 5" xfId="3012" xr:uid="{00000000-0005-0000-0000-00009E480000}"/>
    <cellStyle name="Normal 2 3 2 3 5 5 2" xfId="11158" xr:uid="{00000000-0005-0000-0000-00009F480000}"/>
    <cellStyle name="Normal 2 3 2 3 5 5 2 2" xfId="27454" xr:uid="{00000000-0005-0000-0000-0000A0480000}"/>
    <cellStyle name="Normal 2 3 2 3 5 5 3" xfId="19308" xr:uid="{00000000-0005-0000-0000-0000A1480000}"/>
    <cellStyle name="Normal 2 3 2 3 5 6" xfId="5501" xr:uid="{00000000-0005-0000-0000-0000A2480000}"/>
    <cellStyle name="Normal 2 3 2 3 5 6 2" xfId="13647" xr:uid="{00000000-0005-0000-0000-0000A3480000}"/>
    <cellStyle name="Normal 2 3 2 3 5 6 2 2" xfId="29943" xr:uid="{00000000-0005-0000-0000-0000A4480000}"/>
    <cellStyle name="Normal 2 3 2 3 5 6 3" xfId="21797" xr:uid="{00000000-0005-0000-0000-0000A5480000}"/>
    <cellStyle name="Normal 2 3 2 3 5 7" xfId="8348" xr:uid="{00000000-0005-0000-0000-0000A6480000}"/>
    <cellStyle name="Normal 2 3 2 3 5 7 2" xfId="24644" xr:uid="{00000000-0005-0000-0000-0000A7480000}"/>
    <cellStyle name="Normal 2 3 2 3 5 8" xfId="16498" xr:uid="{00000000-0005-0000-0000-0000A8480000}"/>
    <cellStyle name="Normal 2 3 2 3 6" xfId="278" xr:uid="{00000000-0005-0000-0000-0000A9480000}"/>
    <cellStyle name="Normal 2 3 2 3 6 2" xfId="622" xr:uid="{00000000-0005-0000-0000-0000AA480000}"/>
    <cellStyle name="Normal 2 3 2 3 6 2 2" xfId="1328" xr:uid="{00000000-0005-0000-0000-0000AB480000}"/>
    <cellStyle name="Normal 2 3 2 3 6 2 2 2" xfId="2738" xr:uid="{00000000-0005-0000-0000-0000AC480000}"/>
    <cellStyle name="Normal 2 3 2 3 6 2 2 2 2" xfId="5209" xr:uid="{00000000-0005-0000-0000-0000AD480000}"/>
    <cellStyle name="Normal 2 3 2 3 6 2 2 2 2 2" xfId="13355" xr:uid="{00000000-0005-0000-0000-0000AE480000}"/>
    <cellStyle name="Normal 2 3 2 3 6 2 2 2 2 2 2" xfId="29651" xr:uid="{00000000-0005-0000-0000-0000AF480000}"/>
    <cellStyle name="Normal 2 3 2 3 6 2 2 2 2 3" xfId="21505" xr:uid="{00000000-0005-0000-0000-0000B0480000}"/>
    <cellStyle name="Normal 2 3 2 3 6 2 2 2 3" xfId="8037" xr:uid="{00000000-0005-0000-0000-0000B1480000}"/>
    <cellStyle name="Normal 2 3 2 3 6 2 2 2 3 2" xfId="16183" xr:uid="{00000000-0005-0000-0000-0000B2480000}"/>
    <cellStyle name="Normal 2 3 2 3 6 2 2 2 3 2 2" xfId="32479" xr:uid="{00000000-0005-0000-0000-0000B3480000}"/>
    <cellStyle name="Normal 2 3 2 3 6 2 2 2 3 3" xfId="24333" xr:uid="{00000000-0005-0000-0000-0000B4480000}"/>
    <cellStyle name="Normal 2 3 2 3 6 2 2 2 4" xfId="10884" xr:uid="{00000000-0005-0000-0000-0000B5480000}"/>
    <cellStyle name="Normal 2 3 2 3 6 2 2 2 4 2" xfId="27180" xr:uid="{00000000-0005-0000-0000-0000B6480000}"/>
    <cellStyle name="Normal 2 3 2 3 6 2 2 2 5" xfId="19034" xr:uid="{00000000-0005-0000-0000-0000B7480000}"/>
    <cellStyle name="Normal 2 3 2 3 6 2 2 3" xfId="3991" xr:uid="{00000000-0005-0000-0000-0000B8480000}"/>
    <cellStyle name="Normal 2 3 2 3 6 2 2 3 2" xfId="12137" xr:uid="{00000000-0005-0000-0000-0000B9480000}"/>
    <cellStyle name="Normal 2 3 2 3 6 2 2 3 2 2" xfId="28433" xr:uid="{00000000-0005-0000-0000-0000BA480000}"/>
    <cellStyle name="Normal 2 3 2 3 6 2 2 3 3" xfId="20287" xr:uid="{00000000-0005-0000-0000-0000BB480000}"/>
    <cellStyle name="Normal 2 3 2 3 6 2 2 4" xfId="6627" xr:uid="{00000000-0005-0000-0000-0000BC480000}"/>
    <cellStyle name="Normal 2 3 2 3 6 2 2 4 2" xfId="14773" xr:uid="{00000000-0005-0000-0000-0000BD480000}"/>
    <cellStyle name="Normal 2 3 2 3 6 2 2 4 2 2" xfId="31069" xr:uid="{00000000-0005-0000-0000-0000BE480000}"/>
    <cellStyle name="Normal 2 3 2 3 6 2 2 4 3" xfId="22923" xr:uid="{00000000-0005-0000-0000-0000BF480000}"/>
    <cellStyle name="Normal 2 3 2 3 6 2 2 5" xfId="9474" xr:uid="{00000000-0005-0000-0000-0000C0480000}"/>
    <cellStyle name="Normal 2 3 2 3 6 2 2 5 2" xfId="25770" xr:uid="{00000000-0005-0000-0000-0000C1480000}"/>
    <cellStyle name="Normal 2 3 2 3 6 2 2 6" xfId="17624" xr:uid="{00000000-0005-0000-0000-0000C2480000}"/>
    <cellStyle name="Normal 2 3 2 3 6 2 3" xfId="2033" xr:uid="{00000000-0005-0000-0000-0000C3480000}"/>
    <cellStyle name="Normal 2 3 2 3 6 2 3 2" xfId="4600" xr:uid="{00000000-0005-0000-0000-0000C4480000}"/>
    <cellStyle name="Normal 2 3 2 3 6 2 3 2 2" xfId="12746" xr:uid="{00000000-0005-0000-0000-0000C5480000}"/>
    <cellStyle name="Normal 2 3 2 3 6 2 3 2 2 2" xfId="29042" xr:uid="{00000000-0005-0000-0000-0000C6480000}"/>
    <cellStyle name="Normal 2 3 2 3 6 2 3 2 3" xfId="20896" xr:uid="{00000000-0005-0000-0000-0000C7480000}"/>
    <cellStyle name="Normal 2 3 2 3 6 2 3 3" xfId="7332" xr:uid="{00000000-0005-0000-0000-0000C8480000}"/>
    <cellStyle name="Normal 2 3 2 3 6 2 3 3 2" xfId="15478" xr:uid="{00000000-0005-0000-0000-0000C9480000}"/>
    <cellStyle name="Normal 2 3 2 3 6 2 3 3 2 2" xfId="31774" xr:uid="{00000000-0005-0000-0000-0000CA480000}"/>
    <cellStyle name="Normal 2 3 2 3 6 2 3 3 3" xfId="23628" xr:uid="{00000000-0005-0000-0000-0000CB480000}"/>
    <cellStyle name="Normal 2 3 2 3 6 2 3 4" xfId="10179" xr:uid="{00000000-0005-0000-0000-0000CC480000}"/>
    <cellStyle name="Normal 2 3 2 3 6 2 3 4 2" xfId="26475" xr:uid="{00000000-0005-0000-0000-0000CD480000}"/>
    <cellStyle name="Normal 2 3 2 3 6 2 3 5" xfId="18329" xr:uid="{00000000-0005-0000-0000-0000CE480000}"/>
    <cellStyle name="Normal 2 3 2 3 6 2 4" xfId="3382" xr:uid="{00000000-0005-0000-0000-0000CF480000}"/>
    <cellStyle name="Normal 2 3 2 3 6 2 4 2" xfId="11528" xr:uid="{00000000-0005-0000-0000-0000D0480000}"/>
    <cellStyle name="Normal 2 3 2 3 6 2 4 2 2" xfId="27824" xr:uid="{00000000-0005-0000-0000-0000D1480000}"/>
    <cellStyle name="Normal 2 3 2 3 6 2 4 3" xfId="19678" xr:uid="{00000000-0005-0000-0000-0000D2480000}"/>
    <cellStyle name="Normal 2 3 2 3 6 2 5" xfId="5922" xr:uid="{00000000-0005-0000-0000-0000D3480000}"/>
    <cellStyle name="Normal 2 3 2 3 6 2 5 2" xfId="14068" xr:uid="{00000000-0005-0000-0000-0000D4480000}"/>
    <cellStyle name="Normal 2 3 2 3 6 2 5 2 2" xfId="30364" xr:uid="{00000000-0005-0000-0000-0000D5480000}"/>
    <cellStyle name="Normal 2 3 2 3 6 2 5 3" xfId="22218" xr:uid="{00000000-0005-0000-0000-0000D6480000}"/>
    <cellStyle name="Normal 2 3 2 3 6 2 6" xfId="8769" xr:uid="{00000000-0005-0000-0000-0000D7480000}"/>
    <cellStyle name="Normal 2 3 2 3 6 2 6 2" xfId="25065" xr:uid="{00000000-0005-0000-0000-0000D8480000}"/>
    <cellStyle name="Normal 2 3 2 3 6 2 7" xfId="16919" xr:uid="{00000000-0005-0000-0000-0000D9480000}"/>
    <cellStyle name="Normal 2 3 2 3 6 3" xfId="984" xr:uid="{00000000-0005-0000-0000-0000DA480000}"/>
    <cellStyle name="Normal 2 3 2 3 6 3 2" xfId="2394" xr:uid="{00000000-0005-0000-0000-0000DB480000}"/>
    <cellStyle name="Normal 2 3 2 3 6 3 2 2" xfId="4913" xr:uid="{00000000-0005-0000-0000-0000DC480000}"/>
    <cellStyle name="Normal 2 3 2 3 6 3 2 2 2" xfId="13059" xr:uid="{00000000-0005-0000-0000-0000DD480000}"/>
    <cellStyle name="Normal 2 3 2 3 6 3 2 2 2 2" xfId="29355" xr:uid="{00000000-0005-0000-0000-0000DE480000}"/>
    <cellStyle name="Normal 2 3 2 3 6 3 2 2 3" xfId="21209" xr:uid="{00000000-0005-0000-0000-0000DF480000}"/>
    <cellStyle name="Normal 2 3 2 3 6 3 2 3" xfId="7693" xr:uid="{00000000-0005-0000-0000-0000E0480000}"/>
    <cellStyle name="Normal 2 3 2 3 6 3 2 3 2" xfId="15839" xr:uid="{00000000-0005-0000-0000-0000E1480000}"/>
    <cellStyle name="Normal 2 3 2 3 6 3 2 3 2 2" xfId="32135" xr:uid="{00000000-0005-0000-0000-0000E2480000}"/>
    <cellStyle name="Normal 2 3 2 3 6 3 2 3 3" xfId="23989" xr:uid="{00000000-0005-0000-0000-0000E3480000}"/>
    <cellStyle name="Normal 2 3 2 3 6 3 2 4" xfId="10540" xr:uid="{00000000-0005-0000-0000-0000E4480000}"/>
    <cellStyle name="Normal 2 3 2 3 6 3 2 4 2" xfId="26836" xr:uid="{00000000-0005-0000-0000-0000E5480000}"/>
    <cellStyle name="Normal 2 3 2 3 6 3 2 5" xfId="18690" xr:uid="{00000000-0005-0000-0000-0000E6480000}"/>
    <cellStyle name="Normal 2 3 2 3 6 3 3" xfId="3695" xr:uid="{00000000-0005-0000-0000-0000E7480000}"/>
    <cellStyle name="Normal 2 3 2 3 6 3 3 2" xfId="11841" xr:uid="{00000000-0005-0000-0000-0000E8480000}"/>
    <cellStyle name="Normal 2 3 2 3 6 3 3 2 2" xfId="28137" xr:uid="{00000000-0005-0000-0000-0000E9480000}"/>
    <cellStyle name="Normal 2 3 2 3 6 3 3 3" xfId="19991" xr:uid="{00000000-0005-0000-0000-0000EA480000}"/>
    <cellStyle name="Normal 2 3 2 3 6 3 4" xfId="6283" xr:uid="{00000000-0005-0000-0000-0000EB480000}"/>
    <cellStyle name="Normal 2 3 2 3 6 3 4 2" xfId="14429" xr:uid="{00000000-0005-0000-0000-0000EC480000}"/>
    <cellStyle name="Normal 2 3 2 3 6 3 4 2 2" xfId="30725" xr:uid="{00000000-0005-0000-0000-0000ED480000}"/>
    <cellStyle name="Normal 2 3 2 3 6 3 4 3" xfId="22579" xr:uid="{00000000-0005-0000-0000-0000EE480000}"/>
    <cellStyle name="Normal 2 3 2 3 6 3 5" xfId="9130" xr:uid="{00000000-0005-0000-0000-0000EF480000}"/>
    <cellStyle name="Normal 2 3 2 3 6 3 5 2" xfId="25426" xr:uid="{00000000-0005-0000-0000-0000F0480000}"/>
    <cellStyle name="Normal 2 3 2 3 6 3 6" xfId="17280" xr:uid="{00000000-0005-0000-0000-0000F1480000}"/>
    <cellStyle name="Normal 2 3 2 3 6 4" xfId="1689" xr:uid="{00000000-0005-0000-0000-0000F2480000}"/>
    <cellStyle name="Normal 2 3 2 3 6 4 2" xfId="4304" xr:uid="{00000000-0005-0000-0000-0000F3480000}"/>
    <cellStyle name="Normal 2 3 2 3 6 4 2 2" xfId="12450" xr:uid="{00000000-0005-0000-0000-0000F4480000}"/>
    <cellStyle name="Normal 2 3 2 3 6 4 2 2 2" xfId="28746" xr:uid="{00000000-0005-0000-0000-0000F5480000}"/>
    <cellStyle name="Normal 2 3 2 3 6 4 2 3" xfId="20600" xr:uid="{00000000-0005-0000-0000-0000F6480000}"/>
    <cellStyle name="Normal 2 3 2 3 6 4 3" xfId="6988" xr:uid="{00000000-0005-0000-0000-0000F7480000}"/>
    <cellStyle name="Normal 2 3 2 3 6 4 3 2" xfId="15134" xr:uid="{00000000-0005-0000-0000-0000F8480000}"/>
    <cellStyle name="Normal 2 3 2 3 6 4 3 2 2" xfId="31430" xr:uid="{00000000-0005-0000-0000-0000F9480000}"/>
    <cellStyle name="Normal 2 3 2 3 6 4 3 3" xfId="23284" xr:uid="{00000000-0005-0000-0000-0000FA480000}"/>
    <cellStyle name="Normal 2 3 2 3 6 4 4" xfId="9835" xr:uid="{00000000-0005-0000-0000-0000FB480000}"/>
    <cellStyle name="Normal 2 3 2 3 6 4 4 2" xfId="26131" xr:uid="{00000000-0005-0000-0000-0000FC480000}"/>
    <cellStyle name="Normal 2 3 2 3 6 4 5" xfId="17985" xr:uid="{00000000-0005-0000-0000-0000FD480000}"/>
    <cellStyle name="Normal 2 3 2 3 6 5" xfId="3086" xr:uid="{00000000-0005-0000-0000-0000FE480000}"/>
    <cellStyle name="Normal 2 3 2 3 6 5 2" xfId="11232" xr:uid="{00000000-0005-0000-0000-0000FF480000}"/>
    <cellStyle name="Normal 2 3 2 3 6 5 2 2" xfId="27528" xr:uid="{00000000-0005-0000-0000-000000490000}"/>
    <cellStyle name="Normal 2 3 2 3 6 5 3" xfId="19382" xr:uid="{00000000-0005-0000-0000-000001490000}"/>
    <cellStyle name="Normal 2 3 2 3 6 6" xfId="5578" xr:uid="{00000000-0005-0000-0000-000002490000}"/>
    <cellStyle name="Normal 2 3 2 3 6 6 2" xfId="13724" xr:uid="{00000000-0005-0000-0000-000003490000}"/>
    <cellStyle name="Normal 2 3 2 3 6 6 2 2" xfId="30020" xr:uid="{00000000-0005-0000-0000-000004490000}"/>
    <cellStyle name="Normal 2 3 2 3 6 6 3" xfId="21874" xr:uid="{00000000-0005-0000-0000-000005490000}"/>
    <cellStyle name="Normal 2 3 2 3 6 7" xfId="8425" xr:uid="{00000000-0005-0000-0000-000006490000}"/>
    <cellStyle name="Normal 2 3 2 3 6 7 2" xfId="24721" xr:uid="{00000000-0005-0000-0000-000007490000}"/>
    <cellStyle name="Normal 2 3 2 3 6 8" xfId="16575" xr:uid="{00000000-0005-0000-0000-000008490000}"/>
    <cellStyle name="Normal 2 3 2 3 7" xfId="368" xr:uid="{00000000-0005-0000-0000-000009490000}"/>
    <cellStyle name="Normal 2 3 2 3 7 2" xfId="1074" xr:uid="{00000000-0005-0000-0000-00000A490000}"/>
    <cellStyle name="Normal 2 3 2 3 7 2 2" xfId="2484" xr:uid="{00000000-0005-0000-0000-00000B490000}"/>
    <cellStyle name="Normal 2 3 2 3 7 2 2 2" xfId="4987" xr:uid="{00000000-0005-0000-0000-00000C490000}"/>
    <cellStyle name="Normal 2 3 2 3 7 2 2 2 2" xfId="13133" xr:uid="{00000000-0005-0000-0000-00000D490000}"/>
    <cellStyle name="Normal 2 3 2 3 7 2 2 2 2 2" xfId="29429" xr:uid="{00000000-0005-0000-0000-00000E490000}"/>
    <cellStyle name="Normal 2 3 2 3 7 2 2 2 3" xfId="21283" xr:uid="{00000000-0005-0000-0000-00000F490000}"/>
    <cellStyle name="Normal 2 3 2 3 7 2 2 3" xfId="7783" xr:uid="{00000000-0005-0000-0000-000010490000}"/>
    <cellStyle name="Normal 2 3 2 3 7 2 2 3 2" xfId="15929" xr:uid="{00000000-0005-0000-0000-000011490000}"/>
    <cellStyle name="Normal 2 3 2 3 7 2 2 3 2 2" xfId="32225" xr:uid="{00000000-0005-0000-0000-000012490000}"/>
    <cellStyle name="Normal 2 3 2 3 7 2 2 3 3" xfId="24079" xr:uid="{00000000-0005-0000-0000-000013490000}"/>
    <cellStyle name="Normal 2 3 2 3 7 2 2 4" xfId="10630" xr:uid="{00000000-0005-0000-0000-000014490000}"/>
    <cellStyle name="Normal 2 3 2 3 7 2 2 4 2" xfId="26926" xr:uid="{00000000-0005-0000-0000-000015490000}"/>
    <cellStyle name="Normal 2 3 2 3 7 2 2 5" xfId="18780" xr:uid="{00000000-0005-0000-0000-000016490000}"/>
    <cellStyle name="Normal 2 3 2 3 7 2 3" xfId="3769" xr:uid="{00000000-0005-0000-0000-000017490000}"/>
    <cellStyle name="Normal 2 3 2 3 7 2 3 2" xfId="11915" xr:uid="{00000000-0005-0000-0000-000018490000}"/>
    <cellStyle name="Normal 2 3 2 3 7 2 3 2 2" xfId="28211" xr:uid="{00000000-0005-0000-0000-000019490000}"/>
    <cellStyle name="Normal 2 3 2 3 7 2 3 3" xfId="20065" xr:uid="{00000000-0005-0000-0000-00001A490000}"/>
    <cellStyle name="Normal 2 3 2 3 7 2 4" xfId="6373" xr:uid="{00000000-0005-0000-0000-00001B490000}"/>
    <cellStyle name="Normal 2 3 2 3 7 2 4 2" xfId="14519" xr:uid="{00000000-0005-0000-0000-00001C490000}"/>
    <cellStyle name="Normal 2 3 2 3 7 2 4 2 2" xfId="30815" xr:uid="{00000000-0005-0000-0000-00001D490000}"/>
    <cellStyle name="Normal 2 3 2 3 7 2 4 3" xfId="22669" xr:uid="{00000000-0005-0000-0000-00001E490000}"/>
    <cellStyle name="Normal 2 3 2 3 7 2 5" xfId="9220" xr:uid="{00000000-0005-0000-0000-00001F490000}"/>
    <cellStyle name="Normal 2 3 2 3 7 2 5 2" xfId="25516" xr:uid="{00000000-0005-0000-0000-000020490000}"/>
    <cellStyle name="Normal 2 3 2 3 7 2 6" xfId="17370" xr:uid="{00000000-0005-0000-0000-000021490000}"/>
    <cellStyle name="Normal 2 3 2 3 7 3" xfId="1779" xr:uid="{00000000-0005-0000-0000-000022490000}"/>
    <cellStyle name="Normal 2 3 2 3 7 3 2" xfId="4378" xr:uid="{00000000-0005-0000-0000-000023490000}"/>
    <cellStyle name="Normal 2 3 2 3 7 3 2 2" xfId="12524" xr:uid="{00000000-0005-0000-0000-000024490000}"/>
    <cellStyle name="Normal 2 3 2 3 7 3 2 2 2" xfId="28820" xr:uid="{00000000-0005-0000-0000-000025490000}"/>
    <cellStyle name="Normal 2 3 2 3 7 3 2 3" xfId="20674" xr:uid="{00000000-0005-0000-0000-000026490000}"/>
    <cellStyle name="Normal 2 3 2 3 7 3 3" xfId="7078" xr:uid="{00000000-0005-0000-0000-000027490000}"/>
    <cellStyle name="Normal 2 3 2 3 7 3 3 2" xfId="15224" xr:uid="{00000000-0005-0000-0000-000028490000}"/>
    <cellStyle name="Normal 2 3 2 3 7 3 3 2 2" xfId="31520" xr:uid="{00000000-0005-0000-0000-000029490000}"/>
    <cellStyle name="Normal 2 3 2 3 7 3 3 3" xfId="23374" xr:uid="{00000000-0005-0000-0000-00002A490000}"/>
    <cellStyle name="Normal 2 3 2 3 7 3 4" xfId="9925" xr:uid="{00000000-0005-0000-0000-00002B490000}"/>
    <cellStyle name="Normal 2 3 2 3 7 3 4 2" xfId="26221" xr:uid="{00000000-0005-0000-0000-00002C490000}"/>
    <cellStyle name="Normal 2 3 2 3 7 3 5" xfId="18075" xr:uid="{00000000-0005-0000-0000-00002D490000}"/>
    <cellStyle name="Normal 2 3 2 3 7 4" xfId="3160" xr:uid="{00000000-0005-0000-0000-00002E490000}"/>
    <cellStyle name="Normal 2 3 2 3 7 4 2" xfId="11306" xr:uid="{00000000-0005-0000-0000-00002F490000}"/>
    <cellStyle name="Normal 2 3 2 3 7 4 2 2" xfId="27602" xr:uid="{00000000-0005-0000-0000-000030490000}"/>
    <cellStyle name="Normal 2 3 2 3 7 4 3" xfId="19456" xr:uid="{00000000-0005-0000-0000-000031490000}"/>
    <cellStyle name="Normal 2 3 2 3 7 5" xfId="5668" xr:uid="{00000000-0005-0000-0000-000032490000}"/>
    <cellStyle name="Normal 2 3 2 3 7 5 2" xfId="13814" xr:uid="{00000000-0005-0000-0000-000033490000}"/>
    <cellStyle name="Normal 2 3 2 3 7 5 2 2" xfId="30110" xr:uid="{00000000-0005-0000-0000-000034490000}"/>
    <cellStyle name="Normal 2 3 2 3 7 5 3" xfId="21964" xr:uid="{00000000-0005-0000-0000-000035490000}"/>
    <cellStyle name="Normal 2 3 2 3 7 6" xfId="8515" xr:uid="{00000000-0005-0000-0000-000036490000}"/>
    <cellStyle name="Normal 2 3 2 3 7 6 2" xfId="24811" xr:uid="{00000000-0005-0000-0000-000037490000}"/>
    <cellStyle name="Normal 2 3 2 3 7 7" xfId="16665" xr:uid="{00000000-0005-0000-0000-000038490000}"/>
    <cellStyle name="Normal 2 3 2 3 8" xfId="730" xr:uid="{00000000-0005-0000-0000-000039490000}"/>
    <cellStyle name="Normal 2 3 2 3 8 2" xfId="2140" xr:uid="{00000000-0005-0000-0000-00003A490000}"/>
    <cellStyle name="Normal 2 3 2 3 8 2 2" xfId="4691" xr:uid="{00000000-0005-0000-0000-00003B490000}"/>
    <cellStyle name="Normal 2 3 2 3 8 2 2 2" xfId="12837" xr:uid="{00000000-0005-0000-0000-00003C490000}"/>
    <cellStyle name="Normal 2 3 2 3 8 2 2 2 2" xfId="29133" xr:uid="{00000000-0005-0000-0000-00003D490000}"/>
    <cellStyle name="Normal 2 3 2 3 8 2 2 3" xfId="20987" xr:uid="{00000000-0005-0000-0000-00003E490000}"/>
    <cellStyle name="Normal 2 3 2 3 8 2 3" xfId="7439" xr:uid="{00000000-0005-0000-0000-00003F490000}"/>
    <cellStyle name="Normal 2 3 2 3 8 2 3 2" xfId="15585" xr:uid="{00000000-0005-0000-0000-000040490000}"/>
    <cellStyle name="Normal 2 3 2 3 8 2 3 2 2" xfId="31881" xr:uid="{00000000-0005-0000-0000-000041490000}"/>
    <cellStyle name="Normal 2 3 2 3 8 2 3 3" xfId="23735" xr:uid="{00000000-0005-0000-0000-000042490000}"/>
    <cellStyle name="Normal 2 3 2 3 8 2 4" xfId="10286" xr:uid="{00000000-0005-0000-0000-000043490000}"/>
    <cellStyle name="Normal 2 3 2 3 8 2 4 2" xfId="26582" xr:uid="{00000000-0005-0000-0000-000044490000}"/>
    <cellStyle name="Normal 2 3 2 3 8 2 5" xfId="18436" xr:uid="{00000000-0005-0000-0000-000045490000}"/>
    <cellStyle name="Normal 2 3 2 3 8 3" xfId="3473" xr:uid="{00000000-0005-0000-0000-000046490000}"/>
    <cellStyle name="Normal 2 3 2 3 8 3 2" xfId="11619" xr:uid="{00000000-0005-0000-0000-000047490000}"/>
    <cellStyle name="Normal 2 3 2 3 8 3 2 2" xfId="27915" xr:uid="{00000000-0005-0000-0000-000048490000}"/>
    <cellStyle name="Normal 2 3 2 3 8 3 3" xfId="19769" xr:uid="{00000000-0005-0000-0000-000049490000}"/>
    <cellStyle name="Normal 2 3 2 3 8 4" xfId="6029" xr:uid="{00000000-0005-0000-0000-00004A490000}"/>
    <cellStyle name="Normal 2 3 2 3 8 4 2" xfId="14175" xr:uid="{00000000-0005-0000-0000-00004B490000}"/>
    <cellStyle name="Normal 2 3 2 3 8 4 2 2" xfId="30471" xr:uid="{00000000-0005-0000-0000-00004C490000}"/>
    <cellStyle name="Normal 2 3 2 3 8 4 3" xfId="22325" xr:uid="{00000000-0005-0000-0000-00004D490000}"/>
    <cellStyle name="Normal 2 3 2 3 8 5" xfId="8876" xr:uid="{00000000-0005-0000-0000-00004E490000}"/>
    <cellStyle name="Normal 2 3 2 3 8 5 2" xfId="25172" xr:uid="{00000000-0005-0000-0000-00004F490000}"/>
    <cellStyle name="Normal 2 3 2 3 8 6" xfId="17026" xr:uid="{00000000-0005-0000-0000-000050490000}"/>
    <cellStyle name="Normal 2 3 2 3 9" xfId="1435" xr:uid="{00000000-0005-0000-0000-000051490000}"/>
    <cellStyle name="Normal 2 3 2 3 9 2" xfId="4082" xr:uid="{00000000-0005-0000-0000-000052490000}"/>
    <cellStyle name="Normal 2 3 2 3 9 2 2" xfId="12228" xr:uid="{00000000-0005-0000-0000-000053490000}"/>
    <cellStyle name="Normal 2 3 2 3 9 2 2 2" xfId="28524" xr:uid="{00000000-0005-0000-0000-000054490000}"/>
    <cellStyle name="Normal 2 3 2 3 9 2 3" xfId="20378" xr:uid="{00000000-0005-0000-0000-000055490000}"/>
    <cellStyle name="Normal 2 3 2 3 9 3" xfId="6734" xr:uid="{00000000-0005-0000-0000-000056490000}"/>
    <cellStyle name="Normal 2 3 2 3 9 3 2" xfId="14880" xr:uid="{00000000-0005-0000-0000-000057490000}"/>
    <cellStyle name="Normal 2 3 2 3 9 3 2 2" xfId="31176" xr:uid="{00000000-0005-0000-0000-000058490000}"/>
    <cellStyle name="Normal 2 3 2 3 9 3 3" xfId="23030" xr:uid="{00000000-0005-0000-0000-000059490000}"/>
    <cellStyle name="Normal 2 3 2 3 9 4" xfId="9581" xr:uid="{00000000-0005-0000-0000-00005A490000}"/>
    <cellStyle name="Normal 2 3 2 3 9 4 2" xfId="25877" xr:uid="{00000000-0005-0000-0000-00005B490000}"/>
    <cellStyle name="Normal 2 3 2 3 9 5" xfId="17731" xr:uid="{00000000-0005-0000-0000-00005C490000}"/>
    <cellStyle name="Normal 2 3 2 4" xfId="35" xr:uid="{00000000-0005-0000-0000-00005D490000}"/>
    <cellStyle name="Normal 2 3 2 4 10" xfId="5335" xr:uid="{00000000-0005-0000-0000-00005E490000}"/>
    <cellStyle name="Normal 2 3 2 4 10 2" xfId="13481" xr:uid="{00000000-0005-0000-0000-00005F490000}"/>
    <cellStyle name="Normal 2 3 2 4 10 2 2" xfId="29777" xr:uid="{00000000-0005-0000-0000-000060490000}"/>
    <cellStyle name="Normal 2 3 2 4 10 3" xfId="21631" xr:uid="{00000000-0005-0000-0000-000061490000}"/>
    <cellStyle name="Normal 2 3 2 4 11" xfId="8182" xr:uid="{00000000-0005-0000-0000-000062490000}"/>
    <cellStyle name="Normal 2 3 2 4 11 2" xfId="24478" xr:uid="{00000000-0005-0000-0000-000063490000}"/>
    <cellStyle name="Normal 2 3 2 4 12" xfId="16332" xr:uid="{00000000-0005-0000-0000-000064490000}"/>
    <cellStyle name="Normal 2 3 2 4 2" xfId="79" xr:uid="{00000000-0005-0000-0000-000065490000}"/>
    <cellStyle name="Normal 2 3 2 4 2 10" xfId="8226" xr:uid="{00000000-0005-0000-0000-000066490000}"/>
    <cellStyle name="Normal 2 3 2 4 2 10 2" xfId="24522" xr:uid="{00000000-0005-0000-0000-000067490000}"/>
    <cellStyle name="Normal 2 3 2 4 2 11" xfId="16376" xr:uid="{00000000-0005-0000-0000-000068490000}"/>
    <cellStyle name="Normal 2 3 2 4 2 2" xfId="169" xr:uid="{00000000-0005-0000-0000-000069490000}"/>
    <cellStyle name="Normal 2 3 2 4 2 2 2" xfId="513" xr:uid="{00000000-0005-0000-0000-00006A490000}"/>
    <cellStyle name="Normal 2 3 2 4 2 2 2 2" xfId="1219" xr:uid="{00000000-0005-0000-0000-00006B490000}"/>
    <cellStyle name="Normal 2 3 2 4 2 2 2 2 2" xfId="2629" xr:uid="{00000000-0005-0000-0000-00006C490000}"/>
    <cellStyle name="Normal 2 3 2 4 2 2 2 2 2 2" xfId="5106" xr:uid="{00000000-0005-0000-0000-00006D490000}"/>
    <cellStyle name="Normal 2 3 2 4 2 2 2 2 2 2 2" xfId="13252" xr:uid="{00000000-0005-0000-0000-00006E490000}"/>
    <cellStyle name="Normal 2 3 2 4 2 2 2 2 2 2 2 2" xfId="29548" xr:uid="{00000000-0005-0000-0000-00006F490000}"/>
    <cellStyle name="Normal 2 3 2 4 2 2 2 2 2 2 3" xfId="21402" xr:uid="{00000000-0005-0000-0000-000070490000}"/>
    <cellStyle name="Normal 2 3 2 4 2 2 2 2 2 3" xfId="7928" xr:uid="{00000000-0005-0000-0000-000071490000}"/>
    <cellStyle name="Normal 2 3 2 4 2 2 2 2 2 3 2" xfId="16074" xr:uid="{00000000-0005-0000-0000-000072490000}"/>
    <cellStyle name="Normal 2 3 2 4 2 2 2 2 2 3 2 2" xfId="32370" xr:uid="{00000000-0005-0000-0000-000073490000}"/>
    <cellStyle name="Normal 2 3 2 4 2 2 2 2 2 3 3" xfId="24224" xr:uid="{00000000-0005-0000-0000-000074490000}"/>
    <cellStyle name="Normal 2 3 2 4 2 2 2 2 2 4" xfId="10775" xr:uid="{00000000-0005-0000-0000-000075490000}"/>
    <cellStyle name="Normal 2 3 2 4 2 2 2 2 2 4 2" xfId="27071" xr:uid="{00000000-0005-0000-0000-000076490000}"/>
    <cellStyle name="Normal 2 3 2 4 2 2 2 2 2 5" xfId="18925" xr:uid="{00000000-0005-0000-0000-000077490000}"/>
    <cellStyle name="Normal 2 3 2 4 2 2 2 2 3" xfId="3888" xr:uid="{00000000-0005-0000-0000-000078490000}"/>
    <cellStyle name="Normal 2 3 2 4 2 2 2 2 3 2" xfId="12034" xr:uid="{00000000-0005-0000-0000-000079490000}"/>
    <cellStyle name="Normal 2 3 2 4 2 2 2 2 3 2 2" xfId="28330" xr:uid="{00000000-0005-0000-0000-00007A490000}"/>
    <cellStyle name="Normal 2 3 2 4 2 2 2 2 3 3" xfId="20184" xr:uid="{00000000-0005-0000-0000-00007B490000}"/>
    <cellStyle name="Normal 2 3 2 4 2 2 2 2 4" xfId="6518" xr:uid="{00000000-0005-0000-0000-00007C490000}"/>
    <cellStyle name="Normal 2 3 2 4 2 2 2 2 4 2" xfId="14664" xr:uid="{00000000-0005-0000-0000-00007D490000}"/>
    <cellStyle name="Normal 2 3 2 4 2 2 2 2 4 2 2" xfId="30960" xr:uid="{00000000-0005-0000-0000-00007E490000}"/>
    <cellStyle name="Normal 2 3 2 4 2 2 2 2 4 3" xfId="22814" xr:uid="{00000000-0005-0000-0000-00007F490000}"/>
    <cellStyle name="Normal 2 3 2 4 2 2 2 2 5" xfId="9365" xr:uid="{00000000-0005-0000-0000-000080490000}"/>
    <cellStyle name="Normal 2 3 2 4 2 2 2 2 5 2" xfId="25661" xr:uid="{00000000-0005-0000-0000-000081490000}"/>
    <cellStyle name="Normal 2 3 2 4 2 2 2 2 6" xfId="17515" xr:uid="{00000000-0005-0000-0000-000082490000}"/>
    <cellStyle name="Normal 2 3 2 4 2 2 2 3" xfId="1924" xr:uid="{00000000-0005-0000-0000-000083490000}"/>
    <cellStyle name="Normal 2 3 2 4 2 2 2 3 2" xfId="4497" xr:uid="{00000000-0005-0000-0000-000084490000}"/>
    <cellStyle name="Normal 2 3 2 4 2 2 2 3 2 2" xfId="12643" xr:uid="{00000000-0005-0000-0000-000085490000}"/>
    <cellStyle name="Normal 2 3 2 4 2 2 2 3 2 2 2" xfId="28939" xr:uid="{00000000-0005-0000-0000-000086490000}"/>
    <cellStyle name="Normal 2 3 2 4 2 2 2 3 2 3" xfId="20793" xr:uid="{00000000-0005-0000-0000-000087490000}"/>
    <cellStyle name="Normal 2 3 2 4 2 2 2 3 3" xfId="7223" xr:uid="{00000000-0005-0000-0000-000088490000}"/>
    <cellStyle name="Normal 2 3 2 4 2 2 2 3 3 2" xfId="15369" xr:uid="{00000000-0005-0000-0000-000089490000}"/>
    <cellStyle name="Normal 2 3 2 4 2 2 2 3 3 2 2" xfId="31665" xr:uid="{00000000-0005-0000-0000-00008A490000}"/>
    <cellStyle name="Normal 2 3 2 4 2 2 2 3 3 3" xfId="23519" xr:uid="{00000000-0005-0000-0000-00008B490000}"/>
    <cellStyle name="Normal 2 3 2 4 2 2 2 3 4" xfId="10070" xr:uid="{00000000-0005-0000-0000-00008C490000}"/>
    <cellStyle name="Normal 2 3 2 4 2 2 2 3 4 2" xfId="26366" xr:uid="{00000000-0005-0000-0000-00008D490000}"/>
    <cellStyle name="Normal 2 3 2 4 2 2 2 3 5" xfId="18220" xr:uid="{00000000-0005-0000-0000-00008E490000}"/>
    <cellStyle name="Normal 2 3 2 4 2 2 2 4" xfId="3279" xr:uid="{00000000-0005-0000-0000-00008F490000}"/>
    <cellStyle name="Normal 2 3 2 4 2 2 2 4 2" xfId="11425" xr:uid="{00000000-0005-0000-0000-000090490000}"/>
    <cellStyle name="Normal 2 3 2 4 2 2 2 4 2 2" xfId="27721" xr:uid="{00000000-0005-0000-0000-000091490000}"/>
    <cellStyle name="Normal 2 3 2 4 2 2 2 4 3" xfId="19575" xr:uid="{00000000-0005-0000-0000-000092490000}"/>
    <cellStyle name="Normal 2 3 2 4 2 2 2 5" xfId="5813" xr:uid="{00000000-0005-0000-0000-000093490000}"/>
    <cellStyle name="Normal 2 3 2 4 2 2 2 5 2" xfId="13959" xr:uid="{00000000-0005-0000-0000-000094490000}"/>
    <cellStyle name="Normal 2 3 2 4 2 2 2 5 2 2" xfId="30255" xr:uid="{00000000-0005-0000-0000-000095490000}"/>
    <cellStyle name="Normal 2 3 2 4 2 2 2 5 3" xfId="22109" xr:uid="{00000000-0005-0000-0000-000096490000}"/>
    <cellStyle name="Normal 2 3 2 4 2 2 2 6" xfId="8660" xr:uid="{00000000-0005-0000-0000-000097490000}"/>
    <cellStyle name="Normal 2 3 2 4 2 2 2 6 2" xfId="24956" xr:uid="{00000000-0005-0000-0000-000098490000}"/>
    <cellStyle name="Normal 2 3 2 4 2 2 2 7" xfId="16810" xr:uid="{00000000-0005-0000-0000-000099490000}"/>
    <cellStyle name="Normal 2 3 2 4 2 2 3" xfId="875" xr:uid="{00000000-0005-0000-0000-00009A490000}"/>
    <cellStyle name="Normal 2 3 2 4 2 2 3 2" xfId="2285" xr:uid="{00000000-0005-0000-0000-00009B490000}"/>
    <cellStyle name="Normal 2 3 2 4 2 2 3 2 2" xfId="4810" xr:uid="{00000000-0005-0000-0000-00009C490000}"/>
    <cellStyle name="Normal 2 3 2 4 2 2 3 2 2 2" xfId="12956" xr:uid="{00000000-0005-0000-0000-00009D490000}"/>
    <cellStyle name="Normal 2 3 2 4 2 2 3 2 2 2 2" xfId="29252" xr:uid="{00000000-0005-0000-0000-00009E490000}"/>
    <cellStyle name="Normal 2 3 2 4 2 2 3 2 2 3" xfId="21106" xr:uid="{00000000-0005-0000-0000-00009F490000}"/>
    <cellStyle name="Normal 2 3 2 4 2 2 3 2 3" xfId="7584" xr:uid="{00000000-0005-0000-0000-0000A0490000}"/>
    <cellStyle name="Normal 2 3 2 4 2 2 3 2 3 2" xfId="15730" xr:uid="{00000000-0005-0000-0000-0000A1490000}"/>
    <cellStyle name="Normal 2 3 2 4 2 2 3 2 3 2 2" xfId="32026" xr:uid="{00000000-0005-0000-0000-0000A2490000}"/>
    <cellStyle name="Normal 2 3 2 4 2 2 3 2 3 3" xfId="23880" xr:uid="{00000000-0005-0000-0000-0000A3490000}"/>
    <cellStyle name="Normal 2 3 2 4 2 2 3 2 4" xfId="10431" xr:uid="{00000000-0005-0000-0000-0000A4490000}"/>
    <cellStyle name="Normal 2 3 2 4 2 2 3 2 4 2" xfId="26727" xr:uid="{00000000-0005-0000-0000-0000A5490000}"/>
    <cellStyle name="Normal 2 3 2 4 2 2 3 2 5" xfId="18581" xr:uid="{00000000-0005-0000-0000-0000A6490000}"/>
    <cellStyle name="Normal 2 3 2 4 2 2 3 3" xfId="3592" xr:uid="{00000000-0005-0000-0000-0000A7490000}"/>
    <cellStyle name="Normal 2 3 2 4 2 2 3 3 2" xfId="11738" xr:uid="{00000000-0005-0000-0000-0000A8490000}"/>
    <cellStyle name="Normal 2 3 2 4 2 2 3 3 2 2" xfId="28034" xr:uid="{00000000-0005-0000-0000-0000A9490000}"/>
    <cellStyle name="Normal 2 3 2 4 2 2 3 3 3" xfId="19888" xr:uid="{00000000-0005-0000-0000-0000AA490000}"/>
    <cellStyle name="Normal 2 3 2 4 2 2 3 4" xfId="6174" xr:uid="{00000000-0005-0000-0000-0000AB490000}"/>
    <cellStyle name="Normal 2 3 2 4 2 2 3 4 2" xfId="14320" xr:uid="{00000000-0005-0000-0000-0000AC490000}"/>
    <cellStyle name="Normal 2 3 2 4 2 2 3 4 2 2" xfId="30616" xr:uid="{00000000-0005-0000-0000-0000AD490000}"/>
    <cellStyle name="Normal 2 3 2 4 2 2 3 4 3" xfId="22470" xr:uid="{00000000-0005-0000-0000-0000AE490000}"/>
    <cellStyle name="Normal 2 3 2 4 2 2 3 5" xfId="9021" xr:uid="{00000000-0005-0000-0000-0000AF490000}"/>
    <cellStyle name="Normal 2 3 2 4 2 2 3 5 2" xfId="25317" xr:uid="{00000000-0005-0000-0000-0000B0490000}"/>
    <cellStyle name="Normal 2 3 2 4 2 2 3 6" xfId="17171" xr:uid="{00000000-0005-0000-0000-0000B1490000}"/>
    <cellStyle name="Normal 2 3 2 4 2 2 4" xfId="1580" xr:uid="{00000000-0005-0000-0000-0000B2490000}"/>
    <cellStyle name="Normal 2 3 2 4 2 2 4 2" xfId="4201" xr:uid="{00000000-0005-0000-0000-0000B3490000}"/>
    <cellStyle name="Normal 2 3 2 4 2 2 4 2 2" xfId="12347" xr:uid="{00000000-0005-0000-0000-0000B4490000}"/>
    <cellStyle name="Normal 2 3 2 4 2 2 4 2 2 2" xfId="28643" xr:uid="{00000000-0005-0000-0000-0000B5490000}"/>
    <cellStyle name="Normal 2 3 2 4 2 2 4 2 3" xfId="20497" xr:uid="{00000000-0005-0000-0000-0000B6490000}"/>
    <cellStyle name="Normal 2 3 2 4 2 2 4 3" xfId="6879" xr:uid="{00000000-0005-0000-0000-0000B7490000}"/>
    <cellStyle name="Normal 2 3 2 4 2 2 4 3 2" xfId="15025" xr:uid="{00000000-0005-0000-0000-0000B8490000}"/>
    <cellStyle name="Normal 2 3 2 4 2 2 4 3 2 2" xfId="31321" xr:uid="{00000000-0005-0000-0000-0000B9490000}"/>
    <cellStyle name="Normal 2 3 2 4 2 2 4 3 3" xfId="23175" xr:uid="{00000000-0005-0000-0000-0000BA490000}"/>
    <cellStyle name="Normal 2 3 2 4 2 2 4 4" xfId="9726" xr:uid="{00000000-0005-0000-0000-0000BB490000}"/>
    <cellStyle name="Normal 2 3 2 4 2 2 4 4 2" xfId="26022" xr:uid="{00000000-0005-0000-0000-0000BC490000}"/>
    <cellStyle name="Normal 2 3 2 4 2 2 4 5" xfId="17876" xr:uid="{00000000-0005-0000-0000-0000BD490000}"/>
    <cellStyle name="Normal 2 3 2 4 2 2 5" xfId="2983" xr:uid="{00000000-0005-0000-0000-0000BE490000}"/>
    <cellStyle name="Normal 2 3 2 4 2 2 5 2" xfId="11129" xr:uid="{00000000-0005-0000-0000-0000BF490000}"/>
    <cellStyle name="Normal 2 3 2 4 2 2 5 2 2" xfId="27425" xr:uid="{00000000-0005-0000-0000-0000C0490000}"/>
    <cellStyle name="Normal 2 3 2 4 2 2 5 3" xfId="19279" xr:uid="{00000000-0005-0000-0000-0000C1490000}"/>
    <cellStyle name="Normal 2 3 2 4 2 2 6" xfId="5469" xr:uid="{00000000-0005-0000-0000-0000C2490000}"/>
    <cellStyle name="Normal 2 3 2 4 2 2 6 2" xfId="13615" xr:uid="{00000000-0005-0000-0000-0000C3490000}"/>
    <cellStyle name="Normal 2 3 2 4 2 2 6 2 2" xfId="29911" xr:uid="{00000000-0005-0000-0000-0000C4490000}"/>
    <cellStyle name="Normal 2 3 2 4 2 2 6 3" xfId="21765" xr:uid="{00000000-0005-0000-0000-0000C5490000}"/>
    <cellStyle name="Normal 2 3 2 4 2 2 7" xfId="8316" xr:uid="{00000000-0005-0000-0000-0000C6490000}"/>
    <cellStyle name="Normal 2 3 2 4 2 2 7 2" xfId="24612" xr:uid="{00000000-0005-0000-0000-0000C7490000}"/>
    <cellStyle name="Normal 2 3 2 4 2 2 8" xfId="16466" xr:uid="{00000000-0005-0000-0000-0000C8490000}"/>
    <cellStyle name="Normal 2 3 2 4 2 3" xfId="246" xr:uid="{00000000-0005-0000-0000-0000C9490000}"/>
    <cellStyle name="Normal 2 3 2 4 2 3 2" xfId="590" xr:uid="{00000000-0005-0000-0000-0000CA490000}"/>
    <cellStyle name="Normal 2 3 2 4 2 3 2 2" xfId="1296" xr:uid="{00000000-0005-0000-0000-0000CB490000}"/>
    <cellStyle name="Normal 2 3 2 4 2 3 2 2 2" xfId="2706" xr:uid="{00000000-0005-0000-0000-0000CC490000}"/>
    <cellStyle name="Normal 2 3 2 4 2 3 2 2 2 2" xfId="5180" xr:uid="{00000000-0005-0000-0000-0000CD490000}"/>
    <cellStyle name="Normal 2 3 2 4 2 3 2 2 2 2 2" xfId="13326" xr:uid="{00000000-0005-0000-0000-0000CE490000}"/>
    <cellStyle name="Normal 2 3 2 4 2 3 2 2 2 2 2 2" xfId="29622" xr:uid="{00000000-0005-0000-0000-0000CF490000}"/>
    <cellStyle name="Normal 2 3 2 4 2 3 2 2 2 2 3" xfId="21476" xr:uid="{00000000-0005-0000-0000-0000D0490000}"/>
    <cellStyle name="Normal 2 3 2 4 2 3 2 2 2 3" xfId="8005" xr:uid="{00000000-0005-0000-0000-0000D1490000}"/>
    <cellStyle name="Normal 2 3 2 4 2 3 2 2 2 3 2" xfId="16151" xr:uid="{00000000-0005-0000-0000-0000D2490000}"/>
    <cellStyle name="Normal 2 3 2 4 2 3 2 2 2 3 2 2" xfId="32447" xr:uid="{00000000-0005-0000-0000-0000D3490000}"/>
    <cellStyle name="Normal 2 3 2 4 2 3 2 2 2 3 3" xfId="24301" xr:uid="{00000000-0005-0000-0000-0000D4490000}"/>
    <cellStyle name="Normal 2 3 2 4 2 3 2 2 2 4" xfId="10852" xr:uid="{00000000-0005-0000-0000-0000D5490000}"/>
    <cellStyle name="Normal 2 3 2 4 2 3 2 2 2 4 2" xfId="27148" xr:uid="{00000000-0005-0000-0000-0000D6490000}"/>
    <cellStyle name="Normal 2 3 2 4 2 3 2 2 2 5" xfId="19002" xr:uid="{00000000-0005-0000-0000-0000D7490000}"/>
    <cellStyle name="Normal 2 3 2 4 2 3 2 2 3" xfId="3962" xr:uid="{00000000-0005-0000-0000-0000D8490000}"/>
    <cellStyle name="Normal 2 3 2 4 2 3 2 2 3 2" xfId="12108" xr:uid="{00000000-0005-0000-0000-0000D9490000}"/>
    <cellStyle name="Normal 2 3 2 4 2 3 2 2 3 2 2" xfId="28404" xr:uid="{00000000-0005-0000-0000-0000DA490000}"/>
    <cellStyle name="Normal 2 3 2 4 2 3 2 2 3 3" xfId="20258" xr:uid="{00000000-0005-0000-0000-0000DB490000}"/>
    <cellStyle name="Normal 2 3 2 4 2 3 2 2 4" xfId="6595" xr:uid="{00000000-0005-0000-0000-0000DC490000}"/>
    <cellStyle name="Normal 2 3 2 4 2 3 2 2 4 2" xfId="14741" xr:uid="{00000000-0005-0000-0000-0000DD490000}"/>
    <cellStyle name="Normal 2 3 2 4 2 3 2 2 4 2 2" xfId="31037" xr:uid="{00000000-0005-0000-0000-0000DE490000}"/>
    <cellStyle name="Normal 2 3 2 4 2 3 2 2 4 3" xfId="22891" xr:uid="{00000000-0005-0000-0000-0000DF490000}"/>
    <cellStyle name="Normal 2 3 2 4 2 3 2 2 5" xfId="9442" xr:uid="{00000000-0005-0000-0000-0000E0490000}"/>
    <cellStyle name="Normal 2 3 2 4 2 3 2 2 5 2" xfId="25738" xr:uid="{00000000-0005-0000-0000-0000E1490000}"/>
    <cellStyle name="Normal 2 3 2 4 2 3 2 2 6" xfId="17592" xr:uid="{00000000-0005-0000-0000-0000E2490000}"/>
    <cellStyle name="Normal 2 3 2 4 2 3 2 3" xfId="2001" xr:uid="{00000000-0005-0000-0000-0000E3490000}"/>
    <cellStyle name="Normal 2 3 2 4 2 3 2 3 2" xfId="4571" xr:uid="{00000000-0005-0000-0000-0000E4490000}"/>
    <cellStyle name="Normal 2 3 2 4 2 3 2 3 2 2" xfId="12717" xr:uid="{00000000-0005-0000-0000-0000E5490000}"/>
    <cellStyle name="Normal 2 3 2 4 2 3 2 3 2 2 2" xfId="29013" xr:uid="{00000000-0005-0000-0000-0000E6490000}"/>
    <cellStyle name="Normal 2 3 2 4 2 3 2 3 2 3" xfId="20867" xr:uid="{00000000-0005-0000-0000-0000E7490000}"/>
    <cellStyle name="Normal 2 3 2 4 2 3 2 3 3" xfId="7300" xr:uid="{00000000-0005-0000-0000-0000E8490000}"/>
    <cellStyle name="Normal 2 3 2 4 2 3 2 3 3 2" xfId="15446" xr:uid="{00000000-0005-0000-0000-0000E9490000}"/>
    <cellStyle name="Normal 2 3 2 4 2 3 2 3 3 2 2" xfId="31742" xr:uid="{00000000-0005-0000-0000-0000EA490000}"/>
    <cellStyle name="Normal 2 3 2 4 2 3 2 3 3 3" xfId="23596" xr:uid="{00000000-0005-0000-0000-0000EB490000}"/>
    <cellStyle name="Normal 2 3 2 4 2 3 2 3 4" xfId="10147" xr:uid="{00000000-0005-0000-0000-0000EC490000}"/>
    <cellStyle name="Normal 2 3 2 4 2 3 2 3 4 2" xfId="26443" xr:uid="{00000000-0005-0000-0000-0000ED490000}"/>
    <cellStyle name="Normal 2 3 2 4 2 3 2 3 5" xfId="18297" xr:uid="{00000000-0005-0000-0000-0000EE490000}"/>
    <cellStyle name="Normal 2 3 2 4 2 3 2 4" xfId="3353" xr:uid="{00000000-0005-0000-0000-0000EF490000}"/>
    <cellStyle name="Normal 2 3 2 4 2 3 2 4 2" xfId="11499" xr:uid="{00000000-0005-0000-0000-0000F0490000}"/>
    <cellStyle name="Normal 2 3 2 4 2 3 2 4 2 2" xfId="27795" xr:uid="{00000000-0005-0000-0000-0000F1490000}"/>
    <cellStyle name="Normal 2 3 2 4 2 3 2 4 3" xfId="19649" xr:uid="{00000000-0005-0000-0000-0000F2490000}"/>
    <cellStyle name="Normal 2 3 2 4 2 3 2 5" xfId="5890" xr:uid="{00000000-0005-0000-0000-0000F3490000}"/>
    <cellStyle name="Normal 2 3 2 4 2 3 2 5 2" xfId="14036" xr:uid="{00000000-0005-0000-0000-0000F4490000}"/>
    <cellStyle name="Normal 2 3 2 4 2 3 2 5 2 2" xfId="30332" xr:uid="{00000000-0005-0000-0000-0000F5490000}"/>
    <cellStyle name="Normal 2 3 2 4 2 3 2 5 3" xfId="22186" xr:uid="{00000000-0005-0000-0000-0000F6490000}"/>
    <cellStyle name="Normal 2 3 2 4 2 3 2 6" xfId="8737" xr:uid="{00000000-0005-0000-0000-0000F7490000}"/>
    <cellStyle name="Normal 2 3 2 4 2 3 2 6 2" xfId="25033" xr:uid="{00000000-0005-0000-0000-0000F8490000}"/>
    <cellStyle name="Normal 2 3 2 4 2 3 2 7" xfId="16887" xr:uid="{00000000-0005-0000-0000-0000F9490000}"/>
    <cellStyle name="Normal 2 3 2 4 2 3 3" xfId="952" xr:uid="{00000000-0005-0000-0000-0000FA490000}"/>
    <cellStyle name="Normal 2 3 2 4 2 3 3 2" xfId="2362" xr:uid="{00000000-0005-0000-0000-0000FB490000}"/>
    <cellStyle name="Normal 2 3 2 4 2 3 3 2 2" xfId="4884" xr:uid="{00000000-0005-0000-0000-0000FC490000}"/>
    <cellStyle name="Normal 2 3 2 4 2 3 3 2 2 2" xfId="13030" xr:uid="{00000000-0005-0000-0000-0000FD490000}"/>
    <cellStyle name="Normal 2 3 2 4 2 3 3 2 2 2 2" xfId="29326" xr:uid="{00000000-0005-0000-0000-0000FE490000}"/>
    <cellStyle name="Normal 2 3 2 4 2 3 3 2 2 3" xfId="21180" xr:uid="{00000000-0005-0000-0000-0000FF490000}"/>
    <cellStyle name="Normal 2 3 2 4 2 3 3 2 3" xfId="7661" xr:uid="{00000000-0005-0000-0000-0000004A0000}"/>
    <cellStyle name="Normal 2 3 2 4 2 3 3 2 3 2" xfId="15807" xr:uid="{00000000-0005-0000-0000-0000014A0000}"/>
    <cellStyle name="Normal 2 3 2 4 2 3 3 2 3 2 2" xfId="32103" xr:uid="{00000000-0005-0000-0000-0000024A0000}"/>
    <cellStyle name="Normal 2 3 2 4 2 3 3 2 3 3" xfId="23957" xr:uid="{00000000-0005-0000-0000-0000034A0000}"/>
    <cellStyle name="Normal 2 3 2 4 2 3 3 2 4" xfId="10508" xr:uid="{00000000-0005-0000-0000-0000044A0000}"/>
    <cellStyle name="Normal 2 3 2 4 2 3 3 2 4 2" xfId="26804" xr:uid="{00000000-0005-0000-0000-0000054A0000}"/>
    <cellStyle name="Normal 2 3 2 4 2 3 3 2 5" xfId="18658" xr:uid="{00000000-0005-0000-0000-0000064A0000}"/>
    <cellStyle name="Normal 2 3 2 4 2 3 3 3" xfId="3666" xr:uid="{00000000-0005-0000-0000-0000074A0000}"/>
    <cellStyle name="Normal 2 3 2 4 2 3 3 3 2" xfId="11812" xr:uid="{00000000-0005-0000-0000-0000084A0000}"/>
    <cellStyle name="Normal 2 3 2 4 2 3 3 3 2 2" xfId="28108" xr:uid="{00000000-0005-0000-0000-0000094A0000}"/>
    <cellStyle name="Normal 2 3 2 4 2 3 3 3 3" xfId="19962" xr:uid="{00000000-0005-0000-0000-00000A4A0000}"/>
    <cellStyle name="Normal 2 3 2 4 2 3 3 4" xfId="6251" xr:uid="{00000000-0005-0000-0000-00000B4A0000}"/>
    <cellStyle name="Normal 2 3 2 4 2 3 3 4 2" xfId="14397" xr:uid="{00000000-0005-0000-0000-00000C4A0000}"/>
    <cellStyle name="Normal 2 3 2 4 2 3 3 4 2 2" xfId="30693" xr:uid="{00000000-0005-0000-0000-00000D4A0000}"/>
    <cellStyle name="Normal 2 3 2 4 2 3 3 4 3" xfId="22547" xr:uid="{00000000-0005-0000-0000-00000E4A0000}"/>
    <cellStyle name="Normal 2 3 2 4 2 3 3 5" xfId="9098" xr:uid="{00000000-0005-0000-0000-00000F4A0000}"/>
    <cellStyle name="Normal 2 3 2 4 2 3 3 5 2" xfId="25394" xr:uid="{00000000-0005-0000-0000-0000104A0000}"/>
    <cellStyle name="Normal 2 3 2 4 2 3 3 6" xfId="17248" xr:uid="{00000000-0005-0000-0000-0000114A0000}"/>
    <cellStyle name="Normal 2 3 2 4 2 3 4" xfId="1657" xr:uid="{00000000-0005-0000-0000-0000124A0000}"/>
    <cellStyle name="Normal 2 3 2 4 2 3 4 2" xfId="4275" xr:uid="{00000000-0005-0000-0000-0000134A0000}"/>
    <cellStyle name="Normal 2 3 2 4 2 3 4 2 2" xfId="12421" xr:uid="{00000000-0005-0000-0000-0000144A0000}"/>
    <cellStyle name="Normal 2 3 2 4 2 3 4 2 2 2" xfId="28717" xr:uid="{00000000-0005-0000-0000-0000154A0000}"/>
    <cellStyle name="Normal 2 3 2 4 2 3 4 2 3" xfId="20571" xr:uid="{00000000-0005-0000-0000-0000164A0000}"/>
    <cellStyle name="Normal 2 3 2 4 2 3 4 3" xfId="6956" xr:uid="{00000000-0005-0000-0000-0000174A0000}"/>
    <cellStyle name="Normal 2 3 2 4 2 3 4 3 2" xfId="15102" xr:uid="{00000000-0005-0000-0000-0000184A0000}"/>
    <cellStyle name="Normal 2 3 2 4 2 3 4 3 2 2" xfId="31398" xr:uid="{00000000-0005-0000-0000-0000194A0000}"/>
    <cellStyle name="Normal 2 3 2 4 2 3 4 3 3" xfId="23252" xr:uid="{00000000-0005-0000-0000-00001A4A0000}"/>
    <cellStyle name="Normal 2 3 2 4 2 3 4 4" xfId="9803" xr:uid="{00000000-0005-0000-0000-00001B4A0000}"/>
    <cellStyle name="Normal 2 3 2 4 2 3 4 4 2" xfId="26099" xr:uid="{00000000-0005-0000-0000-00001C4A0000}"/>
    <cellStyle name="Normal 2 3 2 4 2 3 4 5" xfId="17953" xr:uid="{00000000-0005-0000-0000-00001D4A0000}"/>
    <cellStyle name="Normal 2 3 2 4 2 3 5" xfId="3057" xr:uid="{00000000-0005-0000-0000-00001E4A0000}"/>
    <cellStyle name="Normal 2 3 2 4 2 3 5 2" xfId="11203" xr:uid="{00000000-0005-0000-0000-00001F4A0000}"/>
    <cellStyle name="Normal 2 3 2 4 2 3 5 2 2" xfId="27499" xr:uid="{00000000-0005-0000-0000-0000204A0000}"/>
    <cellStyle name="Normal 2 3 2 4 2 3 5 3" xfId="19353" xr:uid="{00000000-0005-0000-0000-0000214A0000}"/>
    <cellStyle name="Normal 2 3 2 4 2 3 6" xfId="5546" xr:uid="{00000000-0005-0000-0000-0000224A0000}"/>
    <cellStyle name="Normal 2 3 2 4 2 3 6 2" xfId="13692" xr:uid="{00000000-0005-0000-0000-0000234A0000}"/>
    <cellStyle name="Normal 2 3 2 4 2 3 6 2 2" xfId="29988" xr:uid="{00000000-0005-0000-0000-0000244A0000}"/>
    <cellStyle name="Normal 2 3 2 4 2 3 6 3" xfId="21842" xr:uid="{00000000-0005-0000-0000-0000254A0000}"/>
    <cellStyle name="Normal 2 3 2 4 2 3 7" xfId="8393" xr:uid="{00000000-0005-0000-0000-0000264A0000}"/>
    <cellStyle name="Normal 2 3 2 4 2 3 7 2" xfId="24689" xr:uid="{00000000-0005-0000-0000-0000274A0000}"/>
    <cellStyle name="Normal 2 3 2 4 2 3 8" xfId="16543" xr:uid="{00000000-0005-0000-0000-0000284A0000}"/>
    <cellStyle name="Normal 2 3 2 4 2 4" xfId="333" xr:uid="{00000000-0005-0000-0000-0000294A0000}"/>
    <cellStyle name="Normal 2 3 2 4 2 4 2" xfId="677" xr:uid="{00000000-0005-0000-0000-00002A4A0000}"/>
    <cellStyle name="Normal 2 3 2 4 2 4 2 2" xfId="1383" xr:uid="{00000000-0005-0000-0000-00002B4A0000}"/>
    <cellStyle name="Normal 2 3 2 4 2 4 2 2 2" xfId="2793" xr:uid="{00000000-0005-0000-0000-00002C4A0000}"/>
    <cellStyle name="Normal 2 3 2 4 2 4 2 2 2 2" xfId="5254" xr:uid="{00000000-0005-0000-0000-00002D4A0000}"/>
    <cellStyle name="Normal 2 3 2 4 2 4 2 2 2 2 2" xfId="13400" xr:uid="{00000000-0005-0000-0000-00002E4A0000}"/>
    <cellStyle name="Normal 2 3 2 4 2 4 2 2 2 2 2 2" xfId="29696" xr:uid="{00000000-0005-0000-0000-00002F4A0000}"/>
    <cellStyle name="Normal 2 3 2 4 2 4 2 2 2 2 3" xfId="21550" xr:uid="{00000000-0005-0000-0000-0000304A0000}"/>
    <cellStyle name="Normal 2 3 2 4 2 4 2 2 2 3" xfId="8092" xr:uid="{00000000-0005-0000-0000-0000314A0000}"/>
    <cellStyle name="Normal 2 3 2 4 2 4 2 2 2 3 2" xfId="16238" xr:uid="{00000000-0005-0000-0000-0000324A0000}"/>
    <cellStyle name="Normal 2 3 2 4 2 4 2 2 2 3 2 2" xfId="32534" xr:uid="{00000000-0005-0000-0000-0000334A0000}"/>
    <cellStyle name="Normal 2 3 2 4 2 4 2 2 2 3 3" xfId="24388" xr:uid="{00000000-0005-0000-0000-0000344A0000}"/>
    <cellStyle name="Normal 2 3 2 4 2 4 2 2 2 4" xfId="10939" xr:uid="{00000000-0005-0000-0000-0000354A0000}"/>
    <cellStyle name="Normal 2 3 2 4 2 4 2 2 2 4 2" xfId="27235" xr:uid="{00000000-0005-0000-0000-0000364A0000}"/>
    <cellStyle name="Normal 2 3 2 4 2 4 2 2 2 5" xfId="19089" xr:uid="{00000000-0005-0000-0000-0000374A0000}"/>
    <cellStyle name="Normal 2 3 2 4 2 4 2 2 3" xfId="4036" xr:uid="{00000000-0005-0000-0000-0000384A0000}"/>
    <cellStyle name="Normal 2 3 2 4 2 4 2 2 3 2" xfId="12182" xr:uid="{00000000-0005-0000-0000-0000394A0000}"/>
    <cellStyle name="Normal 2 3 2 4 2 4 2 2 3 2 2" xfId="28478" xr:uid="{00000000-0005-0000-0000-00003A4A0000}"/>
    <cellStyle name="Normal 2 3 2 4 2 4 2 2 3 3" xfId="20332" xr:uid="{00000000-0005-0000-0000-00003B4A0000}"/>
    <cellStyle name="Normal 2 3 2 4 2 4 2 2 4" xfId="6682" xr:uid="{00000000-0005-0000-0000-00003C4A0000}"/>
    <cellStyle name="Normal 2 3 2 4 2 4 2 2 4 2" xfId="14828" xr:uid="{00000000-0005-0000-0000-00003D4A0000}"/>
    <cellStyle name="Normal 2 3 2 4 2 4 2 2 4 2 2" xfId="31124" xr:uid="{00000000-0005-0000-0000-00003E4A0000}"/>
    <cellStyle name="Normal 2 3 2 4 2 4 2 2 4 3" xfId="22978" xr:uid="{00000000-0005-0000-0000-00003F4A0000}"/>
    <cellStyle name="Normal 2 3 2 4 2 4 2 2 5" xfId="9529" xr:uid="{00000000-0005-0000-0000-0000404A0000}"/>
    <cellStyle name="Normal 2 3 2 4 2 4 2 2 5 2" xfId="25825" xr:uid="{00000000-0005-0000-0000-0000414A0000}"/>
    <cellStyle name="Normal 2 3 2 4 2 4 2 2 6" xfId="17679" xr:uid="{00000000-0005-0000-0000-0000424A0000}"/>
    <cellStyle name="Normal 2 3 2 4 2 4 2 3" xfId="2088" xr:uid="{00000000-0005-0000-0000-0000434A0000}"/>
    <cellStyle name="Normal 2 3 2 4 2 4 2 3 2" xfId="4645" xr:uid="{00000000-0005-0000-0000-0000444A0000}"/>
    <cellStyle name="Normal 2 3 2 4 2 4 2 3 2 2" xfId="12791" xr:uid="{00000000-0005-0000-0000-0000454A0000}"/>
    <cellStyle name="Normal 2 3 2 4 2 4 2 3 2 2 2" xfId="29087" xr:uid="{00000000-0005-0000-0000-0000464A0000}"/>
    <cellStyle name="Normal 2 3 2 4 2 4 2 3 2 3" xfId="20941" xr:uid="{00000000-0005-0000-0000-0000474A0000}"/>
    <cellStyle name="Normal 2 3 2 4 2 4 2 3 3" xfId="7387" xr:uid="{00000000-0005-0000-0000-0000484A0000}"/>
    <cellStyle name="Normal 2 3 2 4 2 4 2 3 3 2" xfId="15533" xr:uid="{00000000-0005-0000-0000-0000494A0000}"/>
    <cellStyle name="Normal 2 3 2 4 2 4 2 3 3 2 2" xfId="31829" xr:uid="{00000000-0005-0000-0000-00004A4A0000}"/>
    <cellStyle name="Normal 2 3 2 4 2 4 2 3 3 3" xfId="23683" xr:uid="{00000000-0005-0000-0000-00004B4A0000}"/>
    <cellStyle name="Normal 2 3 2 4 2 4 2 3 4" xfId="10234" xr:uid="{00000000-0005-0000-0000-00004C4A0000}"/>
    <cellStyle name="Normal 2 3 2 4 2 4 2 3 4 2" xfId="26530" xr:uid="{00000000-0005-0000-0000-00004D4A0000}"/>
    <cellStyle name="Normal 2 3 2 4 2 4 2 3 5" xfId="18384" xr:uid="{00000000-0005-0000-0000-00004E4A0000}"/>
    <cellStyle name="Normal 2 3 2 4 2 4 2 4" xfId="3427" xr:uid="{00000000-0005-0000-0000-00004F4A0000}"/>
    <cellStyle name="Normal 2 3 2 4 2 4 2 4 2" xfId="11573" xr:uid="{00000000-0005-0000-0000-0000504A0000}"/>
    <cellStyle name="Normal 2 3 2 4 2 4 2 4 2 2" xfId="27869" xr:uid="{00000000-0005-0000-0000-0000514A0000}"/>
    <cellStyle name="Normal 2 3 2 4 2 4 2 4 3" xfId="19723" xr:uid="{00000000-0005-0000-0000-0000524A0000}"/>
    <cellStyle name="Normal 2 3 2 4 2 4 2 5" xfId="5977" xr:uid="{00000000-0005-0000-0000-0000534A0000}"/>
    <cellStyle name="Normal 2 3 2 4 2 4 2 5 2" xfId="14123" xr:uid="{00000000-0005-0000-0000-0000544A0000}"/>
    <cellStyle name="Normal 2 3 2 4 2 4 2 5 2 2" xfId="30419" xr:uid="{00000000-0005-0000-0000-0000554A0000}"/>
    <cellStyle name="Normal 2 3 2 4 2 4 2 5 3" xfId="22273" xr:uid="{00000000-0005-0000-0000-0000564A0000}"/>
    <cellStyle name="Normal 2 3 2 4 2 4 2 6" xfId="8824" xr:uid="{00000000-0005-0000-0000-0000574A0000}"/>
    <cellStyle name="Normal 2 3 2 4 2 4 2 6 2" xfId="25120" xr:uid="{00000000-0005-0000-0000-0000584A0000}"/>
    <cellStyle name="Normal 2 3 2 4 2 4 2 7" xfId="16974" xr:uid="{00000000-0005-0000-0000-0000594A0000}"/>
    <cellStyle name="Normal 2 3 2 4 2 4 3" xfId="1039" xr:uid="{00000000-0005-0000-0000-00005A4A0000}"/>
    <cellStyle name="Normal 2 3 2 4 2 4 3 2" xfId="2449" xr:uid="{00000000-0005-0000-0000-00005B4A0000}"/>
    <cellStyle name="Normal 2 3 2 4 2 4 3 2 2" xfId="4958" xr:uid="{00000000-0005-0000-0000-00005C4A0000}"/>
    <cellStyle name="Normal 2 3 2 4 2 4 3 2 2 2" xfId="13104" xr:uid="{00000000-0005-0000-0000-00005D4A0000}"/>
    <cellStyle name="Normal 2 3 2 4 2 4 3 2 2 2 2" xfId="29400" xr:uid="{00000000-0005-0000-0000-00005E4A0000}"/>
    <cellStyle name="Normal 2 3 2 4 2 4 3 2 2 3" xfId="21254" xr:uid="{00000000-0005-0000-0000-00005F4A0000}"/>
    <cellStyle name="Normal 2 3 2 4 2 4 3 2 3" xfId="7748" xr:uid="{00000000-0005-0000-0000-0000604A0000}"/>
    <cellStyle name="Normal 2 3 2 4 2 4 3 2 3 2" xfId="15894" xr:uid="{00000000-0005-0000-0000-0000614A0000}"/>
    <cellStyle name="Normal 2 3 2 4 2 4 3 2 3 2 2" xfId="32190" xr:uid="{00000000-0005-0000-0000-0000624A0000}"/>
    <cellStyle name="Normal 2 3 2 4 2 4 3 2 3 3" xfId="24044" xr:uid="{00000000-0005-0000-0000-0000634A0000}"/>
    <cellStyle name="Normal 2 3 2 4 2 4 3 2 4" xfId="10595" xr:uid="{00000000-0005-0000-0000-0000644A0000}"/>
    <cellStyle name="Normal 2 3 2 4 2 4 3 2 4 2" xfId="26891" xr:uid="{00000000-0005-0000-0000-0000654A0000}"/>
    <cellStyle name="Normal 2 3 2 4 2 4 3 2 5" xfId="18745" xr:uid="{00000000-0005-0000-0000-0000664A0000}"/>
    <cellStyle name="Normal 2 3 2 4 2 4 3 3" xfId="3740" xr:uid="{00000000-0005-0000-0000-0000674A0000}"/>
    <cellStyle name="Normal 2 3 2 4 2 4 3 3 2" xfId="11886" xr:uid="{00000000-0005-0000-0000-0000684A0000}"/>
    <cellStyle name="Normal 2 3 2 4 2 4 3 3 2 2" xfId="28182" xr:uid="{00000000-0005-0000-0000-0000694A0000}"/>
    <cellStyle name="Normal 2 3 2 4 2 4 3 3 3" xfId="20036" xr:uid="{00000000-0005-0000-0000-00006A4A0000}"/>
    <cellStyle name="Normal 2 3 2 4 2 4 3 4" xfId="6338" xr:uid="{00000000-0005-0000-0000-00006B4A0000}"/>
    <cellStyle name="Normal 2 3 2 4 2 4 3 4 2" xfId="14484" xr:uid="{00000000-0005-0000-0000-00006C4A0000}"/>
    <cellStyle name="Normal 2 3 2 4 2 4 3 4 2 2" xfId="30780" xr:uid="{00000000-0005-0000-0000-00006D4A0000}"/>
    <cellStyle name="Normal 2 3 2 4 2 4 3 4 3" xfId="22634" xr:uid="{00000000-0005-0000-0000-00006E4A0000}"/>
    <cellStyle name="Normal 2 3 2 4 2 4 3 5" xfId="9185" xr:uid="{00000000-0005-0000-0000-00006F4A0000}"/>
    <cellStyle name="Normal 2 3 2 4 2 4 3 5 2" xfId="25481" xr:uid="{00000000-0005-0000-0000-0000704A0000}"/>
    <cellStyle name="Normal 2 3 2 4 2 4 3 6" xfId="17335" xr:uid="{00000000-0005-0000-0000-0000714A0000}"/>
    <cellStyle name="Normal 2 3 2 4 2 4 4" xfId="1744" xr:uid="{00000000-0005-0000-0000-0000724A0000}"/>
    <cellStyle name="Normal 2 3 2 4 2 4 4 2" xfId="4349" xr:uid="{00000000-0005-0000-0000-0000734A0000}"/>
    <cellStyle name="Normal 2 3 2 4 2 4 4 2 2" xfId="12495" xr:uid="{00000000-0005-0000-0000-0000744A0000}"/>
    <cellStyle name="Normal 2 3 2 4 2 4 4 2 2 2" xfId="28791" xr:uid="{00000000-0005-0000-0000-0000754A0000}"/>
    <cellStyle name="Normal 2 3 2 4 2 4 4 2 3" xfId="20645" xr:uid="{00000000-0005-0000-0000-0000764A0000}"/>
    <cellStyle name="Normal 2 3 2 4 2 4 4 3" xfId="7043" xr:uid="{00000000-0005-0000-0000-0000774A0000}"/>
    <cellStyle name="Normal 2 3 2 4 2 4 4 3 2" xfId="15189" xr:uid="{00000000-0005-0000-0000-0000784A0000}"/>
    <cellStyle name="Normal 2 3 2 4 2 4 4 3 2 2" xfId="31485" xr:uid="{00000000-0005-0000-0000-0000794A0000}"/>
    <cellStyle name="Normal 2 3 2 4 2 4 4 3 3" xfId="23339" xr:uid="{00000000-0005-0000-0000-00007A4A0000}"/>
    <cellStyle name="Normal 2 3 2 4 2 4 4 4" xfId="9890" xr:uid="{00000000-0005-0000-0000-00007B4A0000}"/>
    <cellStyle name="Normal 2 3 2 4 2 4 4 4 2" xfId="26186" xr:uid="{00000000-0005-0000-0000-00007C4A0000}"/>
    <cellStyle name="Normal 2 3 2 4 2 4 4 5" xfId="18040" xr:uid="{00000000-0005-0000-0000-00007D4A0000}"/>
    <cellStyle name="Normal 2 3 2 4 2 4 5" xfId="3131" xr:uid="{00000000-0005-0000-0000-00007E4A0000}"/>
    <cellStyle name="Normal 2 3 2 4 2 4 5 2" xfId="11277" xr:uid="{00000000-0005-0000-0000-00007F4A0000}"/>
    <cellStyle name="Normal 2 3 2 4 2 4 5 2 2" xfId="27573" xr:uid="{00000000-0005-0000-0000-0000804A0000}"/>
    <cellStyle name="Normal 2 3 2 4 2 4 5 3" xfId="19427" xr:uid="{00000000-0005-0000-0000-0000814A0000}"/>
    <cellStyle name="Normal 2 3 2 4 2 4 6" xfId="5633" xr:uid="{00000000-0005-0000-0000-0000824A0000}"/>
    <cellStyle name="Normal 2 3 2 4 2 4 6 2" xfId="13779" xr:uid="{00000000-0005-0000-0000-0000834A0000}"/>
    <cellStyle name="Normal 2 3 2 4 2 4 6 2 2" xfId="30075" xr:uid="{00000000-0005-0000-0000-0000844A0000}"/>
    <cellStyle name="Normal 2 3 2 4 2 4 6 3" xfId="21929" xr:uid="{00000000-0005-0000-0000-0000854A0000}"/>
    <cellStyle name="Normal 2 3 2 4 2 4 7" xfId="8480" xr:uid="{00000000-0005-0000-0000-0000864A0000}"/>
    <cellStyle name="Normal 2 3 2 4 2 4 7 2" xfId="24776" xr:uid="{00000000-0005-0000-0000-0000874A0000}"/>
    <cellStyle name="Normal 2 3 2 4 2 4 8" xfId="16630" xr:uid="{00000000-0005-0000-0000-0000884A0000}"/>
    <cellStyle name="Normal 2 3 2 4 2 5" xfId="423" xr:uid="{00000000-0005-0000-0000-0000894A0000}"/>
    <cellStyle name="Normal 2 3 2 4 2 5 2" xfId="1129" xr:uid="{00000000-0005-0000-0000-00008A4A0000}"/>
    <cellStyle name="Normal 2 3 2 4 2 5 2 2" xfId="2539" xr:uid="{00000000-0005-0000-0000-00008B4A0000}"/>
    <cellStyle name="Normal 2 3 2 4 2 5 2 2 2" xfId="5032" xr:uid="{00000000-0005-0000-0000-00008C4A0000}"/>
    <cellStyle name="Normal 2 3 2 4 2 5 2 2 2 2" xfId="13178" xr:uid="{00000000-0005-0000-0000-00008D4A0000}"/>
    <cellStyle name="Normal 2 3 2 4 2 5 2 2 2 2 2" xfId="29474" xr:uid="{00000000-0005-0000-0000-00008E4A0000}"/>
    <cellStyle name="Normal 2 3 2 4 2 5 2 2 2 3" xfId="21328" xr:uid="{00000000-0005-0000-0000-00008F4A0000}"/>
    <cellStyle name="Normal 2 3 2 4 2 5 2 2 3" xfId="7838" xr:uid="{00000000-0005-0000-0000-0000904A0000}"/>
    <cellStyle name="Normal 2 3 2 4 2 5 2 2 3 2" xfId="15984" xr:uid="{00000000-0005-0000-0000-0000914A0000}"/>
    <cellStyle name="Normal 2 3 2 4 2 5 2 2 3 2 2" xfId="32280" xr:uid="{00000000-0005-0000-0000-0000924A0000}"/>
    <cellStyle name="Normal 2 3 2 4 2 5 2 2 3 3" xfId="24134" xr:uid="{00000000-0005-0000-0000-0000934A0000}"/>
    <cellStyle name="Normal 2 3 2 4 2 5 2 2 4" xfId="10685" xr:uid="{00000000-0005-0000-0000-0000944A0000}"/>
    <cellStyle name="Normal 2 3 2 4 2 5 2 2 4 2" xfId="26981" xr:uid="{00000000-0005-0000-0000-0000954A0000}"/>
    <cellStyle name="Normal 2 3 2 4 2 5 2 2 5" xfId="18835" xr:uid="{00000000-0005-0000-0000-0000964A0000}"/>
    <cellStyle name="Normal 2 3 2 4 2 5 2 3" xfId="3814" xr:uid="{00000000-0005-0000-0000-0000974A0000}"/>
    <cellStyle name="Normal 2 3 2 4 2 5 2 3 2" xfId="11960" xr:uid="{00000000-0005-0000-0000-0000984A0000}"/>
    <cellStyle name="Normal 2 3 2 4 2 5 2 3 2 2" xfId="28256" xr:uid="{00000000-0005-0000-0000-0000994A0000}"/>
    <cellStyle name="Normal 2 3 2 4 2 5 2 3 3" xfId="20110" xr:uid="{00000000-0005-0000-0000-00009A4A0000}"/>
    <cellStyle name="Normal 2 3 2 4 2 5 2 4" xfId="6428" xr:uid="{00000000-0005-0000-0000-00009B4A0000}"/>
    <cellStyle name="Normal 2 3 2 4 2 5 2 4 2" xfId="14574" xr:uid="{00000000-0005-0000-0000-00009C4A0000}"/>
    <cellStyle name="Normal 2 3 2 4 2 5 2 4 2 2" xfId="30870" xr:uid="{00000000-0005-0000-0000-00009D4A0000}"/>
    <cellStyle name="Normal 2 3 2 4 2 5 2 4 3" xfId="22724" xr:uid="{00000000-0005-0000-0000-00009E4A0000}"/>
    <cellStyle name="Normal 2 3 2 4 2 5 2 5" xfId="9275" xr:uid="{00000000-0005-0000-0000-00009F4A0000}"/>
    <cellStyle name="Normal 2 3 2 4 2 5 2 5 2" xfId="25571" xr:uid="{00000000-0005-0000-0000-0000A04A0000}"/>
    <cellStyle name="Normal 2 3 2 4 2 5 2 6" xfId="17425" xr:uid="{00000000-0005-0000-0000-0000A14A0000}"/>
    <cellStyle name="Normal 2 3 2 4 2 5 3" xfId="1834" xr:uid="{00000000-0005-0000-0000-0000A24A0000}"/>
    <cellStyle name="Normal 2 3 2 4 2 5 3 2" xfId="4423" xr:uid="{00000000-0005-0000-0000-0000A34A0000}"/>
    <cellStyle name="Normal 2 3 2 4 2 5 3 2 2" xfId="12569" xr:uid="{00000000-0005-0000-0000-0000A44A0000}"/>
    <cellStyle name="Normal 2 3 2 4 2 5 3 2 2 2" xfId="28865" xr:uid="{00000000-0005-0000-0000-0000A54A0000}"/>
    <cellStyle name="Normal 2 3 2 4 2 5 3 2 3" xfId="20719" xr:uid="{00000000-0005-0000-0000-0000A64A0000}"/>
    <cellStyle name="Normal 2 3 2 4 2 5 3 3" xfId="7133" xr:uid="{00000000-0005-0000-0000-0000A74A0000}"/>
    <cellStyle name="Normal 2 3 2 4 2 5 3 3 2" xfId="15279" xr:uid="{00000000-0005-0000-0000-0000A84A0000}"/>
    <cellStyle name="Normal 2 3 2 4 2 5 3 3 2 2" xfId="31575" xr:uid="{00000000-0005-0000-0000-0000A94A0000}"/>
    <cellStyle name="Normal 2 3 2 4 2 5 3 3 3" xfId="23429" xr:uid="{00000000-0005-0000-0000-0000AA4A0000}"/>
    <cellStyle name="Normal 2 3 2 4 2 5 3 4" xfId="9980" xr:uid="{00000000-0005-0000-0000-0000AB4A0000}"/>
    <cellStyle name="Normal 2 3 2 4 2 5 3 4 2" xfId="26276" xr:uid="{00000000-0005-0000-0000-0000AC4A0000}"/>
    <cellStyle name="Normal 2 3 2 4 2 5 3 5" xfId="18130" xr:uid="{00000000-0005-0000-0000-0000AD4A0000}"/>
    <cellStyle name="Normal 2 3 2 4 2 5 4" xfId="3205" xr:uid="{00000000-0005-0000-0000-0000AE4A0000}"/>
    <cellStyle name="Normal 2 3 2 4 2 5 4 2" xfId="11351" xr:uid="{00000000-0005-0000-0000-0000AF4A0000}"/>
    <cellStyle name="Normal 2 3 2 4 2 5 4 2 2" xfId="27647" xr:uid="{00000000-0005-0000-0000-0000B04A0000}"/>
    <cellStyle name="Normal 2 3 2 4 2 5 4 3" xfId="19501" xr:uid="{00000000-0005-0000-0000-0000B14A0000}"/>
    <cellStyle name="Normal 2 3 2 4 2 5 5" xfId="5723" xr:uid="{00000000-0005-0000-0000-0000B24A0000}"/>
    <cellStyle name="Normal 2 3 2 4 2 5 5 2" xfId="13869" xr:uid="{00000000-0005-0000-0000-0000B34A0000}"/>
    <cellStyle name="Normal 2 3 2 4 2 5 5 2 2" xfId="30165" xr:uid="{00000000-0005-0000-0000-0000B44A0000}"/>
    <cellStyle name="Normal 2 3 2 4 2 5 5 3" xfId="22019" xr:uid="{00000000-0005-0000-0000-0000B54A0000}"/>
    <cellStyle name="Normal 2 3 2 4 2 5 6" xfId="8570" xr:uid="{00000000-0005-0000-0000-0000B64A0000}"/>
    <cellStyle name="Normal 2 3 2 4 2 5 6 2" xfId="24866" xr:uid="{00000000-0005-0000-0000-0000B74A0000}"/>
    <cellStyle name="Normal 2 3 2 4 2 5 7" xfId="16720" xr:uid="{00000000-0005-0000-0000-0000B84A0000}"/>
    <cellStyle name="Normal 2 3 2 4 2 6" xfId="785" xr:uid="{00000000-0005-0000-0000-0000B94A0000}"/>
    <cellStyle name="Normal 2 3 2 4 2 6 2" xfId="2195" xr:uid="{00000000-0005-0000-0000-0000BA4A0000}"/>
    <cellStyle name="Normal 2 3 2 4 2 6 2 2" xfId="4736" xr:uid="{00000000-0005-0000-0000-0000BB4A0000}"/>
    <cellStyle name="Normal 2 3 2 4 2 6 2 2 2" xfId="12882" xr:uid="{00000000-0005-0000-0000-0000BC4A0000}"/>
    <cellStyle name="Normal 2 3 2 4 2 6 2 2 2 2" xfId="29178" xr:uid="{00000000-0005-0000-0000-0000BD4A0000}"/>
    <cellStyle name="Normal 2 3 2 4 2 6 2 2 3" xfId="21032" xr:uid="{00000000-0005-0000-0000-0000BE4A0000}"/>
    <cellStyle name="Normal 2 3 2 4 2 6 2 3" xfId="7494" xr:uid="{00000000-0005-0000-0000-0000BF4A0000}"/>
    <cellStyle name="Normal 2 3 2 4 2 6 2 3 2" xfId="15640" xr:uid="{00000000-0005-0000-0000-0000C04A0000}"/>
    <cellStyle name="Normal 2 3 2 4 2 6 2 3 2 2" xfId="31936" xr:uid="{00000000-0005-0000-0000-0000C14A0000}"/>
    <cellStyle name="Normal 2 3 2 4 2 6 2 3 3" xfId="23790" xr:uid="{00000000-0005-0000-0000-0000C24A0000}"/>
    <cellStyle name="Normal 2 3 2 4 2 6 2 4" xfId="10341" xr:uid="{00000000-0005-0000-0000-0000C34A0000}"/>
    <cellStyle name="Normal 2 3 2 4 2 6 2 4 2" xfId="26637" xr:uid="{00000000-0005-0000-0000-0000C44A0000}"/>
    <cellStyle name="Normal 2 3 2 4 2 6 2 5" xfId="18491" xr:uid="{00000000-0005-0000-0000-0000C54A0000}"/>
    <cellStyle name="Normal 2 3 2 4 2 6 3" xfId="3518" xr:uid="{00000000-0005-0000-0000-0000C64A0000}"/>
    <cellStyle name="Normal 2 3 2 4 2 6 3 2" xfId="11664" xr:uid="{00000000-0005-0000-0000-0000C74A0000}"/>
    <cellStyle name="Normal 2 3 2 4 2 6 3 2 2" xfId="27960" xr:uid="{00000000-0005-0000-0000-0000C84A0000}"/>
    <cellStyle name="Normal 2 3 2 4 2 6 3 3" xfId="19814" xr:uid="{00000000-0005-0000-0000-0000C94A0000}"/>
    <cellStyle name="Normal 2 3 2 4 2 6 4" xfId="6084" xr:uid="{00000000-0005-0000-0000-0000CA4A0000}"/>
    <cellStyle name="Normal 2 3 2 4 2 6 4 2" xfId="14230" xr:uid="{00000000-0005-0000-0000-0000CB4A0000}"/>
    <cellStyle name="Normal 2 3 2 4 2 6 4 2 2" xfId="30526" xr:uid="{00000000-0005-0000-0000-0000CC4A0000}"/>
    <cellStyle name="Normal 2 3 2 4 2 6 4 3" xfId="22380" xr:uid="{00000000-0005-0000-0000-0000CD4A0000}"/>
    <cellStyle name="Normal 2 3 2 4 2 6 5" xfId="8931" xr:uid="{00000000-0005-0000-0000-0000CE4A0000}"/>
    <cellStyle name="Normal 2 3 2 4 2 6 5 2" xfId="25227" xr:uid="{00000000-0005-0000-0000-0000CF4A0000}"/>
    <cellStyle name="Normal 2 3 2 4 2 6 6" xfId="17081" xr:uid="{00000000-0005-0000-0000-0000D04A0000}"/>
    <cellStyle name="Normal 2 3 2 4 2 7" xfId="1490" xr:uid="{00000000-0005-0000-0000-0000D14A0000}"/>
    <cellStyle name="Normal 2 3 2 4 2 7 2" xfId="4127" xr:uid="{00000000-0005-0000-0000-0000D24A0000}"/>
    <cellStyle name="Normal 2 3 2 4 2 7 2 2" xfId="12273" xr:uid="{00000000-0005-0000-0000-0000D34A0000}"/>
    <cellStyle name="Normal 2 3 2 4 2 7 2 2 2" xfId="28569" xr:uid="{00000000-0005-0000-0000-0000D44A0000}"/>
    <cellStyle name="Normal 2 3 2 4 2 7 2 3" xfId="20423" xr:uid="{00000000-0005-0000-0000-0000D54A0000}"/>
    <cellStyle name="Normal 2 3 2 4 2 7 3" xfId="6789" xr:uid="{00000000-0005-0000-0000-0000D64A0000}"/>
    <cellStyle name="Normal 2 3 2 4 2 7 3 2" xfId="14935" xr:uid="{00000000-0005-0000-0000-0000D74A0000}"/>
    <cellStyle name="Normal 2 3 2 4 2 7 3 2 2" xfId="31231" xr:uid="{00000000-0005-0000-0000-0000D84A0000}"/>
    <cellStyle name="Normal 2 3 2 4 2 7 3 3" xfId="23085" xr:uid="{00000000-0005-0000-0000-0000D94A0000}"/>
    <cellStyle name="Normal 2 3 2 4 2 7 4" xfId="9636" xr:uid="{00000000-0005-0000-0000-0000DA4A0000}"/>
    <cellStyle name="Normal 2 3 2 4 2 7 4 2" xfId="25932" xr:uid="{00000000-0005-0000-0000-0000DB4A0000}"/>
    <cellStyle name="Normal 2 3 2 4 2 7 5" xfId="17786" xr:uid="{00000000-0005-0000-0000-0000DC4A0000}"/>
    <cellStyle name="Normal 2 3 2 4 2 8" xfId="2909" xr:uid="{00000000-0005-0000-0000-0000DD4A0000}"/>
    <cellStyle name="Normal 2 3 2 4 2 8 2" xfId="11055" xr:uid="{00000000-0005-0000-0000-0000DE4A0000}"/>
    <cellStyle name="Normal 2 3 2 4 2 8 2 2" xfId="27351" xr:uid="{00000000-0005-0000-0000-0000DF4A0000}"/>
    <cellStyle name="Normal 2 3 2 4 2 8 3" xfId="19205" xr:uid="{00000000-0005-0000-0000-0000E04A0000}"/>
    <cellStyle name="Normal 2 3 2 4 2 9" xfId="5379" xr:uid="{00000000-0005-0000-0000-0000E14A0000}"/>
    <cellStyle name="Normal 2 3 2 4 2 9 2" xfId="13525" xr:uid="{00000000-0005-0000-0000-0000E24A0000}"/>
    <cellStyle name="Normal 2 3 2 4 2 9 2 2" xfId="29821" xr:uid="{00000000-0005-0000-0000-0000E34A0000}"/>
    <cellStyle name="Normal 2 3 2 4 2 9 3" xfId="21675" xr:uid="{00000000-0005-0000-0000-0000E44A0000}"/>
    <cellStyle name="Normal 2 3 2 4 3" xfId="125" xr:uid="{00000000-0005-0000-0000-0000E54A0000}"/>
    <cellStyle name="Normal 2 3 2 4 3 2" xfId="469" xr:uid="{00000000-0005-0000-0000-0000E64A0000}"/>
    <cellStyle name="Normal 2 3 2 4 3 2 2" xfId="1175" xr:uid="{00000000-0005-0000-0000-0000E74A0000}"/>
    <cellStyle name="Normal 2 3 2 4 3 2 2 2" xfId="2585" xr:uid="{00000000-0005-0000-0000-0000E84A0000}"/>
    <cellStyle name="Normal 2 3 2 4 3 2 2 2 2" xfId="5070" xr:uid="{00000000-0005-0000-0000-0000E94A0000}"/>
    <cellStyle name="Normal 2 3 2 4 3 2 2 2 2 2" xfId="13216" xr:uid="{00000000-0005-0000-0000-0000EA4A0000}"/>
    <cellStyle name="Normal 2 3 2 4 3 2 2 2 2 2 2" xfId="29512" xr:uid="{00000000-0005-0000-0000-0000EB4A0000}"/>
    <cellStyle name="Normal 2 3 2 4 3 2 2 2 2 3" xfId="21366" xr:uid="{00000000-0005-0000-0000-0000EC4A0000}"/>
    <cellStyle name="Normal 2 3 2 4 3 2 2 2 3" xfId="7884" xr:uid="{00000000-0005-0000-0000-0000ED4A0000}"/>
    <cellStyle name="Normal 2 3 2 4 3 2 2 2 3 2" xfId="16030" xr:uid="{00000000-0005-0000-0000-0000EE4A0000}"/>
    <cellStyle name="Normal 2 3 2 4 3 2 2 2 3 2 2" xfId="32326" xr:uid="{00000000-0005-0000-0000-0000EF4A0000}"/>
    <cellStyle name="Normal 2 3 2 4 3 2 2 2 3 3" xfId="24180" xr:uid="{00000000-0005-0000-0000-0000F04A0000}"/>
    <cellStyle name="Normal 2 3 2 4 3 2 2 2 4" xfId="10731" xr:uid="{00000000-0005-0000-0000-0000F14A0000}"/>
    <cellStyle name="Normal 2 3 2 4 3 2 2 2 4 2" xfId="27027" xr:uid="{00000000-0005-0000-0000-0000F24A0000}"/>
    <cellStyle name="Normal 2 3 2 4 3 2 2 2 5" xfId="18881" xr:uid="{00000000-0005-0000-0000-0000F34A0000}"/>
    <cellStyle name="Normal 2 3 2 4 3 2 2 3" xfId="3852" xr:uid="{00000000-0005-0000-0000-0000F44A0000}"/>
    <cellStyle name="Normal 2 3 2 4 3 2 2 3 2" xfId="11998" xr:uid="{00000000-0005-0000-0000-0000F54A0000}"/>
    <cellStyle name="Normal 2 3 2 4 3 2 2 3 2 2" xfId="28294" xr:uid="{00000000-0005-0000-0000-0000F64A0000}"/>
    <cellStyle name="Normal 2 3 2 4 3 2 2 3 3" xfId="20148" xr:uid="{00000000-0005-0000-0000-0000F74A0000}"/>
    <cellStyle name="Normal 2 3 2 4 3 2 2 4" xfId="6474" xr:uid="{00000000-0005-0000-0000-0000F84A0000}"/>
    <cellStyle name="Normal 2 3 2 4 3 2 2 4 2" xfId="14620" xr:uid="{00000000-0005-0000-0000-0000F94A0000}"/>
    <cellStyle name="Normal 2 3 2 4 3 2 2 4 2 2" xfId="30916" xr:uid="{00000000-0005-0000-0000-0000FA4A0000}"/>
    <cellStyle name="Normal 2 3 2 4 3 2 2 4 3" xfId="22770" xr:uid="{00000000-0005-0000-0000-0000FB4A0000}"/>
    <cellStyle name="Normal 2 3 2 4 3 2 2 5" xfId="9321" xr:uid="{00000000-0005-0000-0000-0000FC4A0000}"/>
    <cellStyle name="Normal 2 3 2 4 3 2 2 5 2" xfId="25617" xr:uid="{00000000-0005-0000-0000-0000FD4A0000}"/>
    <cellStyle name="Normal 2 3 2 4 3 2 2 6" xfId="17471" xr:uid="{00000000-0005-0000-0000-0000FE4A0000}"/>
    <cellStyle name="Normal 2 3 2 4 3 2 3" xfId="1880" xr:uid="{00000000-0005-0000-0000-0000FF4A0000}"/>
    <cellStyle name="Normal 2 3 2 4 3 2 3 2" xfId="4461" xr:uid="{00000000-0005-0000-0000-0000004B0000}"/>
    <cellStyle name="Normal 2 3 2 4 3 2 3 2 2" xfId="12607" xr:uid="{00000000-0005-0000-0000-0000014B0000}"/>
    <cellStyle name="Normal 2 3 2 4 3 2 3 2 2 2" xfId="28903" xr:uid="{00000000-0005-0000-0000-0000024B0000}"/>
    <cellStyle name="Normal 2 3 2 4 3 2 3 2 3" xfId="20757" xr:uid="{00000000-0005-0000-0000-0000034B0000}"/>
    <cellStyle name="Normal 2 3 2 4 3 2 3 3" xfId="7179" xr:uid="{00000000-0005-0000-0000-0000044B0000}"/>
    <cellStyle name="Normal 2 3 2 4 3 2 3 3 2" xfId="15325" xr:uid="{00000000-0005-0000-0000-0000054B0000}"/>
    <cellStyle name="Normal 2 3 2 4 3 2 3 3 2 2" xfId="31621" xr:uid="{00000000-0005-0000-0000-0000064B0000}"/>
    <cellStyle name="Normal 2 3 2 4 3 2 3 3 3" xfId="23475" xr:uid="{00000000-0005-0000-0000-0000074B0000}"/>
    <cellStyle name="Normal 2 3 2 4 3 2 3 4" xfId="10026" xr:uid="{00000000-0005-0000-0000-0000084B0000}"/>
    <cellStyle name="Normal 2 3 2 4 3 2 3 4 2" xfId="26322" xr:uid="{00000000-0005-0000-0000-0000094B0000}"/>
    <cellStyle name="Normal 2 3 2 4 3 2 3 5" xfId="18176" xr:uid="{00000000-0005-0000-0000-00000A4B0000}"/>
    <cellStyle name="Normal 2 3 2 4 3 2 4" xfId="3243" xr:uid="{00000000-0005-0000-0000-00000B4B0000}"/>
    <cellStyle name="Normal 2 3 2 4 3 2 4 2" xfId="11389" xr:uid="{00000000-0005-0000-0000-00000C4B0000}"/>
    <cellStyle name="Normal 2 3 2 4 3 2 4 2 2" xfId="27685" xr:uid="{00000000-0005-0000-0000-00000D4B0000}"/>
    <cellStyle name="Normal 2 3 2 4 3 2 4 3" xfId="19539" xr:uid="{00000000-0005-0000-0000-00000E4B0000}"/>
    <cellStyle name="Normal 2 3 2 4 3 2 5" xfId="5769" xr:uid="{00000000-0005-0000-0000-00000F4B0000}"/>
    <cellStyle name="Normal 2 3 2 4 3 2 5 2" xfId="13915" xr:uid="{00000000-0005-0000-0000-0000104B0000}"/>
    <cellStyle name="Normal 2 3 2 4 3 2 5 2 2" xfId="30211" xr:uid="{00000000-0005-0000-0000-0000114B0000}"/>
    <cellStyle name="Normal 2 3 2 4 3 2 5 3" xfId="22065" xr:uid="{00000000-0005-0000-0000-0000124B0000}"/>
    <cellStyle name="Normal 2 3 2 4 3 2 6" xfId="8616" xr:uid="{00000000-0005-0000-0000-0000134B0000}"/>
    <cellStyle name="Normal 2 3 2 4 3 2 6 2" xfId="24912" xr:uid="{00000000-0005-0000-0000-0000144B0000}"/>
    <cellStyle name="Normal 2 3 2 4 3 2 7" xfId="16766" xr:uid="{00000000-0005-0000-0000-0000154B0000}"/>
    <cellStyle name="Normal 2 3 2 4 3 3" xfId="831" xr:uid="{00000000-0005-0000-0000-0000164B0000}"/>
    <cellStyle name="Normal 2 3 2 4 3 3 2" xfId="2241" xr:uid="{00000000-0005-0000-0000-0000174B0000}"/>
    <cellStyle name="Normal 2 3 2 4 3 3 2 2" xfId="4774" xr:uid="{00000000-0005-0000-0000-0000184B0000}"/>
    <cellStyle name="Normal 2 3 2 4 3 3 2 2 2" xfId="12920" xr:uid="{00000000-0005-0000-0000-0000194B0000}"/>
    <cellStyle name="Normal 2 3 2 4 3 3 2 2 2 2" xfId="29216" xr:uid="{00000000-0005-0000-0000-00001A4B0000}"/>
    <cellStyle name="Normal 2 3 2 4 3 3 2 2 3" xfId="21070" xr:uid="{00000000-0005-0000-0000-00001B4B0000}"/>
    <cellStyle name="Normal 2 3 2 4 3 3 2 3" xfId="7540" xr:uid="{00000000-0005-0000-0000-00001C4B0000}"/>
    <cellStyle name="Normal 2 3 2 4 3 3 2 3 2" xfId="15686" xr:uid="{00000000-0005-0000-0000-00001D4B0000}"/>
    <cellStyle name="Normal 2 3 2 4 3 3 2 3 2 2" xfId="31982" xr:uid="{00000000-0005-0000-0000-00001E4B0000}"/>
    <cellStyle name="Normal 2 3 2 4 3 3 2 3 3" xfId="23836" xr:uid="{00000000-0005-0000-0000-00001F4B0000}"/>
    <cellStyle name="Normal 2 3 2 4 3 3 2 4" xfId="10387" xr:uid="{00000000-0005-0000-0000-0000204B0000}"/>
    <cellStyle name="Normal 2 3 2 4 3 3 2 4 2" xfId="26683" xr:uid="{00000000-0005-0000-0000-0000214B0000}"/>
    <cellStyle name="Normal 2 3 2 4 3 3 2 5" xfId="18537" xr:uid="{00000000-0005-0000-0000-0000224B0000}"/>
    <cellStyle name="Normal 2 3 2 4 3 3 3" xfId="3556" xr:uid="{00000000-0005-0000-0000-0000234B0000}"/>
    <cellStyle name="Normal 2 3 2 4 3 3 3 2" xfId="11702" xr:uid="{00000000-0005-0000-0000-0000244B0000}"/>
    <cellStyle name="Normal 2 3 2 4 3 3 3 2 2" xfId="27998" xr:uid="{00000000-0005-0000-0000-0000254B0000}"/>
    <cellStyle name="Normal 2 3 2 4 3 3 3 3" xfId="19852" xr:uid="{00000000-0005-0000-0000-0000264B0000}"/>
    <cellStyle name="Normal 2 3 2 4 3 3 4" xfId="6130" xr:uid="{00000000-0005-0000-0000-0000274B0000}"/>
    <cellStyle name="Normal 2 3 2 4 3 3 4 2" xfId="14276" xr:uid="{00000000-0005-0000-0000-0000284B0000}"/>
    <cellStyle name="Normal 2 3 2 4 3 3 4 2 2" xfId="30572" xr:uid="{00000000-0005-0000-0000-0000294B0000}"/>
    <cellStyle name="Normal 2 3 2 4 3 3 4 3" xfId="22426" xr:uid="{00000000-0005-0000-0000-00002A4B0000}"/>
    <cellStyle name="Normal 2 3 2 4 3 3 5" xfId="8977" xr:uid="{00000000-0005-0000-0000-00002B4B0000}"/>
    <cellStyle name="Normal 2 3 2 4 3 3 5 2" xfId="25273" xr:uid="{00000000-0005-0000-0000-00002C4B0000}"/>
    <cellStyle name="Normal 2 3 2 4 3 3 6" xfId="17127" xr:uid="{00000000-0005-0000-0000-00002D4B0000}"/>
    <cellStyle name="Normal 2 3 2 4 3 4" xfId="1536" xr:uid="{00000000-0005-0000-0000-00002E4B0000}"/>
    <cellStyle name="Normal 2 3 2 4 3 4 2" xfId="4165" xr:uid="{00000000-0005-0000-0000-00002F4B0000}"/>
    <cellStyle name="Normal 2 3 2 4 3 4 2 2" xfId="12311" xr:uid="{00000000-0005-0000-0000-0000304B0000}"/>
    <cellStyle name="Normal 2 3 2 4 3 4 2 2 2" xfId="28607" xr:uid="{00000000-0005-0000-0000-0000314B0000}"/>
    <cellStyle name="Normal 2 3 2 4 3 4 2 3" xfId="20461" xr:uid="{00000000-0005-0000-0000-0000324B0000}"/>
    <cellStyle name="Normal 2 3 2 4 3 4 3" xfId="6835" xr:uid="{00000000-0005-0000-0000-0000334B0000}"/>
    <cellStyle name="Normal 2 3 2 4 3 4 3 2" xfId="14981" xr:uid="{00000000-0005-0000-0000-0000344B0000}"/>
    <cellStyle name="Normal 2 3 2 4 3 4 3 2 2" xfId="31277" xr:uid="{00000000-0005-0000-0000-0000354B0000}"/>
    <cellStyle name="Normal 2 3 2 4 3 4 3 3" xfId="23131" xr:uid="{00000000-0005-0000-0000-0000364B0000}"/>
    <cellStyle name="Normal 2 3 2 4 3 4 4" xfId="9682" xr:uid="{00000000-0005-0000-0000-0000374B0000}"/>
    <cellStyle name="Normal 2 3 2 4 3 4 4 2" xfId="25978" xr:uid="{00000000-0005-0000-0000-0000384B0000}"/>
    <cellStyle name="Normal 2 3 2 4 3 4 5" xfId="17832" xr:uid="{00000000-0005-0000-0000-0000394B0000}"/>
    <cellStyle name="Normal 2 3 2 4 3 5" xfId="2947" xr:uid="{00000000-0005-0000-0000-00003A4B0000}"/>
    <cellStyle name="Normal 2 3 2 4 3 5 2" xfId="11093" xr:uid="{00000000-0005-0000-0000-00003B4B0000}"/>
    <cellStyle name="Normal 2 3 2 4 3 5 2 2" xfId="27389" xr:uid="{00000000-0005-0000-0000-00003C4B0000}"/>
    <cellStyle name="Normal 2 3 2 4 3 5 3" xfId="19243" xr:uid="{00000000-0005-0000-0000-00003D4B0000}"/>
    <cellStyle name="Normal 2 3 2 4 3 6" xfId="5425" xr:uid="{00000000-0005-0000-0000-00003E4B0000}"/>
    <cellStyle name="Normal 2 3 2 4 3 6 2" xfId="13571" xr:uid="{00000000-0005-0000-0000-00003F4B0000}"/>
    <cellStyle name="Normal 2 3 2 4 3 6 2 2" xfId="29867" xr:uid="{00000000-0005-0000-0000-0000404B0000}"/>
    <cellStyle name="Normal 2 3 2 4 3 6 3" xfId="21721" xr:uid="{00000000-0005-0000-0000-0000414B0000}"/>
    <cellStyle name="Normal 2 3 2 4 3 7" xfId="8272" xr:uid="{00000000-0005-0000-0000-0000424B0000}"/>
    <cellStyle name="Normal 2 3 2 4 3 7 2" xfId="24568" xr:uid="{00000000-0005-0000-0000-0000434B0000}"/>
    <cellStyle name="Normal 2 3 2 4 3 8" xfId="16422" xr:uid="{00000000-0005-0000-0000-0000444B0000}"/>
    <cellStyle name="Normal 2 3 2 4 4" xfId="210" xr:uid="{00000000-0005-0000-0000-0000454B0000}"/>
    <cellStyle name="Normal 2 3 2 4 4 2" xfId="554" xr:uid="{00000000-0005-0000-0000-0000464B0000}"/>
    <cellStyle name="Normal 2 3 2 4 4 2 2" xfId="1260" xr:uid="{00000000-0005-0000-0000-0000474B0000}"/>
    <cellStyle name="Normal 2 3 2 4 4 2 2 2" xfId="2670" xr:uid="{00000000-0005-0000-0000-0000484B0000}"/>
    <cellStyle name="Normal 2 3 2 4 4 2 2 2 2" xfId="5144" xr:uid="{00000000-0005-0000-0000-0000494B0000}"/>
    <cellStyle name="Normal 2 3 2 4 4 2 2 2 2 2" xfId="13290" xr:uid="{00000000-0005-0000-0000-00004A4B0000}"/>
    <cellStyle name="Normal 2 3 2 4 4 2 2 2 2 2 2" xfId="29586" xr:uid="{00000000-0005-0000-0000-00004B4B0000}"/>
    <cellStyle name="Normal 2 3 2 4 4 2 2 2 2 3" xfId="21440" xr:uid="{00000000-0005-0000-0000-00004C4B0000}"/>
    <cellStyle name="Normal 2 3 2 4 4 2 2 2 3" xfId="7969" xr:uid="{00000000-0005-0000-0000-00004D4B0000}"/>
    <cellStyle name="Normal 2 3 2 4 4 2 2 2 3 2" xfId="16115" xr:uid="{00000000-0005-0000-0000-00004E4B0000}"/>
    <cellStyle name="Normal 2 3 2 4 4 2 2 2 3 2 2" xfId="32411" xr:uid="{00000000-0005-0000-0000-00004F4B0000}"/>
    <cellStyle name="Normal 2 3 2 4 4 2 2 2 3 3" xfId="24265" xr:uid="{00000000-0005-0000-0000-0000504B0000}"/>
    <cellStyle name="Normal 2 3 2 4 4 2 2 2 4" xfId="10816" xr:uid="{00000000-0005-0000-0000-0000514B0000}"/>
    <cellStyle name="Normal 2 3 2 4 4 2 2 2 4 2" xfId="27112" xr:uid="{00000000-0005-0000-0000-0000524B0000}"/>
    <cellStyle name="Normal 2 3 2 4 4 2 2 2 5" xfId="18966" xr:uid="{00000000-0005-0000-0000-0000534B0000}"/>
    <cellStyle name="Normal 2 3 2 4 4 2 2 3" xfId="3926" xr:uid="{00000000-0005-0000-0000-0000544B0000}"/>
    <cellStyle name="Normal 2 3 2 4 4 2 2 3 2" xfId="12072" xr:uid="{00000000-0005-0000-0000-0000554B0000}"/>
    <cellStyle name="Normal 2 3 2 4 4 2 2 3 2 2" xfId="28368" xr:uid="{00000000-0005-0000-0000-0000564B0000}"/>
    <cellStyle name="Normal 2 3 2 4 4 2 2 3 3" xfId="20222" xr:uid="{00000000-0005-0000-0000-0000574B0000}"/>
    <cellStyle name="Normal 2 3 2 4 4 2 2 4" xfId="6559" xr:uid="{00000000-0005-0000-0000-0000584B0000}"/>
    <cellStyle name="Normal 2 3 2 4 4 2 2 4 2" xfId="14705" xr:uid="{00000000-0005-0000-0000-0000594B0000}"/>
    <cellStyle name="Normal 2 3 2 4 4 2 2 4 2 2" xfId="31001" xr:uid="{00000000-0005-0000-0000-00005A4B0000}"/>
    <cellStyle name="Normal 2 3 2 4 4 2 2 4 3" xfId="22855" xr:uid="{00000000-0005-0000-0000-00005B4B0000}"/>
    <cellStyle name="Normal 2 3 2 4 4 2 2 5" xfId="9406" xr:uid="{00000000-0005-0000-0000-00005C4B0000}"/>
    <cellStyle name="Normal 2 3 2 4 4 2 2 5 2" xfId="25702" xr:uid="{00000000-0005-0000-0000-00005D4B0000}"/>
    <cellStyle name="Normal 2 3 2 4 4 2 2 6" xfId="17556" xr:uid="{00000000-0005-0000-0000-00005E4B0000}"/>
    <cellStyle name="Normal 2 3 2 4 4 2 3" xfId="1965" xr:uid="{00000000-0005-0000-0000-00005F4B0000}"/>
    <cellStyle name="Normal 2 3 2 4 4 2 3 2" xfId="4535" xr:uid="{00000000-0005-0000-0000-0000604B0000}"/>
    <cellStyle name="Normal 2 3 2 4 4 2 3 2 2" xfId="12681" xr:uid="{00000000-0005-0000-0000-0000614B0000}"/>
    <cellStyle name="Normal 2 3 2 4 4 2 3 2 2 2" xfId="28977" xr:uid="{00000000-0005-0000-0000-0000624B0000}"/>
    <cellStyle name="Normal 2 3 2 4 4 2 3 2 3" xfId="20831" xr:uid="{00000000-0005-0000-0000-0000634B0000}"/>
    <cellStyle name="Normal 2 3 2 4 4 2 3 3" xfId="7264" xr:uid="{00000000-0005-0000-0000-0000644B0000}"/>
    <cellStyle name="Normal 2 3 2 4 4 2 3 3 2" xfId="15410" xr:uid="{00000000-0005-0000-0000-0000654B0000}"/>
    <cellStyle name="Normal 2 3 2 4 4 2 3 3 2 2" xfId="31706" xr:uid="{00000000-0005-0000-0000-0000664B0000}"/>
    <cellStyle name="Normal 2 3 2 4 4 2 3 3 3" xfId="23560" xr:uid="{00000000-0005-0000-0000-0000674B0000}"/>
    <cellStyle name="Normal 2 3 2 4 4 2 3 4" xfId="10111" xr:uid="{00000000-0005-0000-0000-0000684B0000}"/>
    <cellStyle name="Normal 2 3 2 4 4 2 3 4 2" xfId="26407" xr:uid="{00000000-0005-0000-0000-0000694B0000}"/>
    <cellStyle name="Normal 2 3 2 4 4 2 3 5" xfId="18261" xr:uid="{00000000-0005-0000-0000-00006A4B0000}"/>
    <cellStyle name="Normal 2 3 2 4 4 2 4" xfId="3317" xr:uid="{00000000-0005-0000-0000-00006B4B0000}"/>
    <cellStyle name="Normal 2 3 2 4 4 2 4 2" xfId="11463" xr:uid="{00000000-0005-0000-0000-00006C4B0000}"/>
    <cellStyle name="Normal 2 3 2 4 4 2 4 2 2" xfId="27759" xr:uid="{00000000-0005-0000-0000-00006D4B0000}"/>
    <cellStyle name="Normal 2 3 2 4 4 2 4 3" xfId="19613" xr:uid="{00000000-0005-0000-0000-00006E4B0000}"/>
    <cellStyle name="Normal 2 3 2 4 4 2 5" xfId="5854" xr:uid="{00000000-0005-0000-0000-00006F4B0000}"/>
    <cellStyle name="Normal 2 3 2 4 4 2 5 2" xfId="14000" xr:uid="{00000000-0005-0000-0000-0000704B0000}"/>
    <cellStyle name="Normal 2 3 2 4 4 2 5 2 2" xfId="30296" xr:uid="{00000000-0005-0000-0000-0000714B0000}"/>
    <cellStyle name="Normal 2 3 2 4 4 2 5 3" xfId="22150" xr:uid="{00000000-0005-0000-0000-0000724B0000}"/>
    <cellStyle name="Normal 2 3 2 4 4 2 6" xfId="8701" xr:uid="{00000000-0005-0000-0000-0000734B0000}"/>
    <cellStyle name="Normal 2 3 2 4 4 2 6 2" xfId="24997" xr:uid="{00000000-0005-0000-0000-0000744B0000}"/>
    <cellStyle name="Normal 2 3 2 4 4 2 7" xfId="16851" xr:uid="{00000000-0005-0000-0000-0000754B0000}"/>
    <cellStyle name="Normal 2 3 2 4 4 3" xfId="916" xr:uid="{00000000-0005-0000-0000-0000764B0000}"/>
    <cellStyle name="Normal 2 3 2 4 4 3 2" xfId="2326" xr:uid="{00000000-0005-0000-0000-0000774B0000}"/>
    <cellStyle name="Normal 2 3 2 4 4 3 2 2" xfId="4848" xr:uid="{00000000-0005-0000-0000-0000784B0000}"/>
    <cellStyle name="Normal 2 3 2 4 4 3 2 2 2" xfId="12994" xr:uid="{00000000-0005-0000-0000-0000794B0000}"/>
    <cellStyle name="Normal 2 3 2 4 4 3 2 2 2 2" xfId="29290" xr:uid="{00000000-0005-0000-0000-00007A4B0000}"/>
    <cellStyle name="Normal 2 3 2 4 4 3 2 2 3" xfId="21144" xr:uid="{00000000-0005-0000-0000-00007B4B0000}"/>
    <cellStyle name="Normal 2 3 2 4 4 3 2 3" xfId="7625" xr:uid="{00000000-0005-0000-0000-00007C4B0000}"/>
    <cellStyle name="Normal 2 3 2 4 4 3 2 3 2" xfId="15771" xr:uid="{00000000-0005-0000-0000-00007D4B0000}"/>
    <cellStyle name="Normal 2 3 2 4 4 3 2 3 2 2" xfId="32067" xr:uid="{00000000-0005-0000-0000-00007E4B0000}"/>
    <cellStyle name="Normal 2 3 2 4 4 3 2 3 3" xfId="23921" xr:uid="{00000000-0005-0000-0000-00007F4B0000}"/>
    <cellStyle name="Normal 2 3 2 4 4 3 2 4" xfId="10472" xr:uid="{00000000-0005-0000-0000-0000804B0000}"/>
    <cellStyle name="Normal 2 3 2 4 4 3 2 4 2" xfId="26768" xr:uid="{00000000-0005-0000-0000-0000814B0000}"/>
    <cellStyle name="Normal 2 3 2 4 4 3 2 5" xfId="18622" xr:uid="{00000000-0005-0000-0000-0000824B0000}"/>
    <cellStyle name="Normal 2 3 2 4 4 3 3" xfId="3630" xr:uid="{00000000-0005-0000-0000-0000834B0000}"/>
    <cellStyle name="Normal 2 3 2 4 4 3 3 2" xfId="11776" xr:uid="{00000000-0005-0000-0000-0000844B0000}"/>
    <cellStyle name="Normal 2 3 2 4 4 3 3 2 2" xfId="28072" xr:uid="{00000000-0005-0000-0000-0000854B0000}"/>
    <cellStyle name="Normal 2 3 2 4 4 3 3 3" xfId="19926" xr:uid="{00000000-0005-0000-0000-0000864B0000}"/>
    <cellStyle name="Normal 2 3 2 4 4 3 4" xfId="6215" xr:uid="{00000000-0005-0000-0000-0000874B0000}"/>
    <cellStyle name="Normal 2 3 2 4 4 3 4 2" xfId="14361" xr:uid="{00000000-0005-0000-0000-0000884B0000}"/>
    <cellStyle name="Normal 2 3 2 4 4 3 4 2 2" xfId="30657" xr:uid="{00000000-0005-0000-0000-0000894B0000}"/>
    <cellStyle name="Normal 2 3 2 4 4 3 4 3" xfId="22511" xr:uid="{00000000-0005-0000-0000-00008A4B0000}"/>
    <cellStyle name="Normal 2 3 2 4 4 3 5" xfId="9062" xr:uid="{00000000-0005-0000-0000-00008B4B0000}"/>
    <cellStyle name="Normal 2 3 2 4 4 3 5 2" xfId="25358" xr:uid="{00000000-0005-0000-0000-00008C4B0000}"/>
    <cellStyle name="Normal 2 3 2 4 4 3 6" xfId="17212" xr:uid="{00000000-0005-0000-0000-00008D4B0000}"/>
    <cellStyle name="Normal 2 3 2 4 4 4" xfId="1621" xr:uid="{00000000-0005-0000-0000-00008E4B0000}"/>
    <cellStyle name="Normal 2 3 2 4 4 4 2" xfId="4239" xr:uid="{00000000-0005-0000-0000-00008F4B0000}"/>
    <cellStyle name="Normal 2 3 2 4 4 4 2 2" xfId="12385" xr:uid="{00000000-0005-0000-0000-0000904B0000}"/>
    <cellStyle name="Normal 2 3 2 4 4 4 2 2 2" xfId="28681" xr:uid="{00000000-0005-0000-0000-0000914B0000}"/>
    <cellStyle name="Normal 2 3 2 4 4 4 2 3" xfId="20535" xr:uid="{00000000-0005-0000-0000-0000924B0000}"/>
    <cellStyle name="Normal 2 3 2 4 4 4 3" xfId="6920" xr:uid="{00000000-0005-0000-0000-0000934B0000}"/>
    <cellStyle name="Normal 2 3 2 4 4 4 3 2" xfId="15066" xr:uid="{00000000-0005-0000-0000-0000944B0000}"/>
    <cellStyle name="Normal 2 3 2 4 4 4 3 2 2" xfId="31362" xr:uid="{00000000-0005-0000-0000-0000954B0000}"/>
    <cellStyle name="Normal 2 3 2 4 4 4 3 3" xfId="23216" xr:uid="{00000000-0005-0000-0000-0000964B0000}"/>
    <cellStyle name="Normal 2 3 2 4 4 4 4" xfId="9767" xr:uid="{00000000-0005-0000-0000-0000974B0000}"/>
    <cellStyle name="Normal 2 3 2 4 4 4 4 2" xfId="26063" xr:uid="{00000000-0005-0000-0000-0000984B0000}"/>
    <cellStyle name="Normal 2 3 2 4 4 4 5" xfId="17917" xr:uid="{00000000-0005-0000-0000-0000994B0000}"/>
    <cellStyle name="Normal 2 3 2 4 4 5" xfId="3021" xr:uid="{00000000-0005-0000-0000-00009A4B0000}"/>
    <cellStyle name="Normal 2 3 2 4 4 5 2" xfId="11167" xr:uid="{00000000-0005-0000-0000-00009B4B0000}"/>
    <cellStyle name="Normal 2 3 2 4 4 5 2 2" xfId="27463" xr:uid="{00000000-0005-0000-0000-00009C4B0000}"/>
    <cellStyle name="Normal 2 3 2 4 4 5 3" xfId="19317" xr:uid="{00000000-0005-0000-0000-00009D4B0000}"/>
    <cellStyle name="Normal 2 3 2 4 4 6" xfId="5510" xr:uid="{00000000-0005-0000-0000-00009E4B0000}"/>
    <cellStyle name="Normal 2 3 2 4 4 6 2" xfId="13656" xr:uid="{00000000-0005-0000-0000-00009F4B0000}"/>
    <cellStyle name="Normal 2 3 2 4 4 6 2 2" xfId="29952" xr:uid="{00000000-0005-0000-0000-0000A04B0000}"/>
    <cellStyle name="Normal 2 3 2 4 4 6 3" xfId="21806" xr:uid="{00000000-0005-0000-0000-0000A14B0000}"/>
    <cellStyle name="Normal 2 3 2 4 4 7" xfId="8357" xr:uid="{00000000-0005-0000-0000-0000A24B0000}"/>
    <cellStyle name="Normal 2 3 2 4 4 7 2" xfId="24653" xr:uid="{00000000-0005-0000-0000-0000A34B0000}"/>
    <cellStyle name="Normal 2 3 2 4 4 8" xfId="16507" xr:uid="{00000000-0005-0000-0000-0000A44B0000}"/>
    <cellStyle name="Normal 2 3 2 4 5" xfId="289" xr:uid="{00000000-0005-0000-0000-0000A54B0000}"/>
    <cellStyle name="Normal 2 3 2 4 5 2" xfId="633" xr:uid="{00000000-0005-0000-0000-0000A64B0000}"/>
    <cellStyle name="Normal 2 3 2 4 5 2 2" xfId="1339" xr:uid="{00000000-0005-0000-0000-0000A74B0000}"/>
    <cellStyle name="Normal 2 3 2 4 5 2 2 2" xfId="2749" xr:uid="{00000000-0005-0000-0000-0000A84B0000}"/>
    <cellStyle name="Normal 2 3 2 4 5 2 2 2 2" xfId="5218" xr:uid="{00000000-0005-0000-0000-0000A94B0000}"/>
    <cellStyle name="Normal 2 3 2 4 5 2 2 2 2 2" xfId="13364" xr:uid="{00000000-0005-0000-0000-0000AA4B0000}"/>
    <cellStyle name="Normal 2 3 2 4 5 2 2 2 2 2 2" xfId="29660" xr:uid="{00000000-0005-0000-0000-0000AB4B0000}"/>
    <cellStyle name="Normal 2 3 2 4 5 2 2 2 2 3" xfId="21514" xr:uid="{00000000-0005-0000-0000-0000AC4B0000}"/>
    <cellStyle name="Normal 2 3 2 4 5 2 2 2 3" xfId="8048" xr:uid="{00000000-0005-0000-0000-0000AD4B0000}"/>
    <cellStyle name="Normal 2 3 2 4 5 2 2 2 3 2" xfId="16194" xr:uid="{00000000-0005-0000-0000-0000AE4B0000}"/>
    <cellStyle name="Normal 2 3 2 4 5 2 2 2 3 2 2" xfId="32490" xr:uid="{00000000-0005-0000-0000-0000AF4B0000}"/>
    <cellStyle name="Normal 2 3 2 4 5 2 2 2 3 3" xfId="24344" xr:uid="{00000000-0005-0000-0000-0000B04B0000}"/>
    <cellStyle name="Normal 2 3 2 4 5 2 2 2 4" xfId="10895" xr:uid="{00000000-0005-0000-0000-0000B14B0000}"/>
    <cellStyle name="Normal 2 3 2 4 5 2 2 2 4 2" xfId="27191" xr:uid="{00000000-0005-0000-0000-0000B24B0000}"/>
    <cellStyle name="Normal 2 3 2 4 5 2 2 2 5" xfId="19045" xr:uid="{00000000-0005-0000-0000-0000B34B0000}"/>
    <cellStyle name="Normal 2 3 2 4 5 2 2 3" xfId="4000" xr:uid="{00000000-0005-0000-0000-0000B44B0000}"/>
    <cellStyle name="Normal 2 3 2 4 5 2 2 3 2" xfId="12146" xr:uid="{00000000-0005-0000-0000-0000B54B0000}"/>
    <cellStyle name="Normal 2 3 2 4 5 2 2 3 2 2" xfId="28442" xr:uid="{00000000-0005-0000-0000-0000B64B0000}"/>
    <cellStyle name="Normal 2 3 2 4 5 2 2 3 3" xfId="20296" xr:uid="{00000000-0005-0000-0000-0000B74B0000}"/>
    <cellStyle name="Normal 2 3 2 4 5 2 2 4" xfId="6638" xr:uid="{00000000-0005-0000-0000-0000B84B0000}"/>
    <cellStyle name="Normal 2 3 2 4 5 2 2 4 2" xfId="14784" xr:uid="{00000000-0005-0000-0000-0000B94B0000}"/>
    <cellStyle name="Normal 2 3 2 4 5 2 2 4 2 2" xfId="31080" xr:uid="{00000000-0005-0000-0000-0000BA4B0000}"/>
    <cellStyle name="Normal 2 3 2 4 5 2 2 4 3" xfId="22934" xr:uid="{00000000-0005-0000-0000-0000BB4B0000}"/>
    <cellStyle name="Normal 2 3 2 4 5 2 2 5" xfId="9485" xr:uid="{00000000-0005-0000-0000-0000BC4B0000}"/>
    <cellStyle name="Normal 2 3 2 4 5 2 2 5 2" xfId="25781" xr:uid="{00000000-0005-0000-0000-0000BD4B0000}"/>
    <cellStyle name="Normal 2 3 2 4 5 2 2 6" xfId="17635" xr:uid="{00000000-0005-0000-0000-0000BE4B0000}"/>
    <cellStyle name="Normal 2 3 2 4 5 2 3" xfId="2044" xr:uid="{00000000-0005-0000-0000-0000BF4B0000}"/>
    <cellStyle name="Normal 2 3 2 4 5 2 3 2" xfId="4609" xr:uid="{00000000-0005-0000-0000-0000C04B0000}"/>
    <cellStyle name="Normal 2 3 2 4 5 2 3 2 2" xfId="12755" xr:uid="{00000000-0005-0000-0000-0000C14B0000}"/>
    <cellStyle name="Normal 2 3 2 4 5 2 3 2 2 2" xfId="29051" xr:uid="{00000000-0005-0000-0000-0000C24B0000}"/>
    <cellStyle name="Normal 2 3 2 4 5 2 3 2 3" xfId="20905" xr:uid="{00000000-0005-0000-0000-0000C34B0000}"/>
    <cellStyle name="Normal 2 3 2 4 5 2 3 3" xfId="7343" xr:uid="{00000000-0005-0000-0000-0000C44B0000}"/>
    <cellStyle name="Normal 2 3 2 4 5 2 3 3 2" xfId="15489" xr:uid="{00000000-0005-0000-0000-0000C54B0000}"/>
    <cellStyle name="Normal 2 3 2 4 5 2 3 3 2 2" xfId="31785" xr:uid="{00000000-0005-0000-0000-0000C64B0000}"/>
    <cellStyle name="Normal 2 3 2 4 5 2 3 3 3" xfId="23639" xr:uid="{00000000-0005-0000-0000-0000C74B0000}"/>
    <cellStyle name="Normal 2 3 2 4 5 2 3 4" xfId="10190" xr:uid="{00000000-0005-0000-0000-0000C84B0000}"/>
    <cellStyle name="Normal 2 3 2 4 5 2 3 4 2" xfId="26486" xr:uid="{00000000-0005-0000-0000-0000C94B0000}"/>
    <cellStyle name="Normal 2 3 2 4 5 2 3 5" xfId="18340" xr:uid="{00000000-0005-0000-0000-0000CA4B0000}"/>
    <cellStyle name="Normal 2 3 2 4 5 2 4" xfId="3391" xr:uid="{00000000-0005-0000-0000-0000CB4B0000}"/>
    <cellStyle name="Normal 2 3 2 4 5 2 4 2" xfId="11537" xr:uid="{00000000-0005-0000-0000-0000CC4B0000}"/>
    <cellStyle name="Normal 2 3 2 4 5 2 4 2 2" xfId="27833" xr:uid="{00000000-0005-0000-0000-0000CD4B0000}"/>
    <cellStyle name="Normal 2 3 2 4 5 2 4 3" xfId="19687" xr:uid="{00000000-0005-0000-0000-0000CE4B0000}"/>
    <cellStyle name="Normal 2 3 2 4 5 2 5" xfId="5933" xr:uid="{00000000-0005-0000-0000-0000CF4B0000}"/>
    <cellStyle name="Normal 2 3 2 4 5 2 5 2" xfId="14079" xr:uid="{00000000-0005-0000-0000-0000D04B0000}"/>
    <cellStyle name="Normal 2 3 2 4 5 2 5 2 2" xfId="30375" xr:uid="{00000000-0005-0000-0000-0000D14B0000}"/>
    <cellStyle name="Normal 2 3 2 4 5 2 5 3" xfId="22229" xr:uid="{00000000-0005-0000-0000-0000D24B0000}"/>
    <cellStyle name="Normal 2 3 2 4 5 2 6" xfId="8780" xr:uid="{00000000-0005-0000-0000-0000D34B0000}"/>
    <cellStyle name="Normal 2 3 2 4 5 2 6 2" xfId="25076" xr:uid="{00000000-0005-0000-0000-0000D44B0000}"/>
    <cellStyle name="Normal 2 3 2 4 5 2 7" xfId="16930" xr:uid="{00000000-0005-0000-0000-0000D54B0000}"/>
    <cellStyle name="Normal 2 3 2 4 5 3" xfId="995" xr:uid="{00000000-0005-0000-0000-0000D64B0000}"/>
    <cellStyle name="Normal 2 3 2 4 5 3 2" xfId="2405" xr:uid="{00000000-0005-0000-0000-0000D74B0000}"/>
    <cellStyle name="Normal 2 3 2 4 5 3 2 2" xfId="4922" xr:uid="{00000000-0005-0000-0000-0000D84B0000}"/>
    <cellStyle name="Normal 2 3 2 4 5 3 2 2 2" xfId="13068" xr:uid="{00000000-0005-0000-0000-0000D94B0000}"/>
    <cellStyle name="Normal 2 3 2 4 5 3 2 2 2 2" xfId="29364" xr:uid="{00000000-0005-0000-0000-0000DA4B0000}"/>
    <cellStyle name="Normal 2 3 2 4 5 3 2 2 3" xfId="21218" xr:uid="{00000000-0005-0000-0000-0000DB4B0000}"/>
    <cellStyle name="Normal 2 3 2 4 5 3 2 3" xfId="7704" xr:uid="{00000000-0005-0000-0000-0000DC4B0000}"/>
    <cellStyle name="Normal 2 3 2 4 5 3 2 3 2" xfId="15850" xr:uid="{00000000-0005-0000-0000-0000DD4B0000}"/>
    <cellStyle name="Normal 2 3 2 4 5 3 2 3 2 2" xfId="32146" xr:uid="{00000000-0005-0000-0000-0000DE4B0000}"/>
    <cellStyle name="Normal 2 3 2 4 5 3 2 3 3" xfId="24000" xr:uid="{00000000-0005-0000-0000-0000DF4B0000}"/>
    <cellStyle name="Normal 2 3 2 4 5 3 2 4" xfId="10551" xr:uid="{00000000-0005-0000-0000-0000E04B0000}"/>
    <cellStyle name="Normal 2 3 2 4 5 3 2 4 2" xfId="26847" xr:uid="{00000000-0005-0000-0000-0000E14B0000}"/>
    <cellStyle name="Normal 2 3 2 4 5 3 2 5" xfId="18701" xr:uid="{00000000-0005-0000-0000-0000E24B0000}"/>
    <cellStyle name="Normal 2 3 2 4 5 3 3" xfId="3704" xr:uid="{00000000-0005-0000-0000-0000E34B0000}"/>
    <cellStyle name="Normal 2 3 2 4 5 3 3 2" xfId="11850" xr:uid="{00000000-0005-0000-0000-0000E44B0000}"/>
    <cellStyle name="Normal 2 3 2 4 5 3 3 2 2" xfId="28146" xr:uid="{00000000-0005-0000-0000-0000E54B0000}"/>
    <cellStyle name="Normal 2 3 2 4 5 3 3 3" xfId="20000" xr:uid="{00000000-0005-0000-0000-0000E64B0000}"/>
    <cellStyle name="Normal 2 3 2 4 5 3 4" xfId="6294" xr:uid="{00000000-0005-0000-0000-0000E74B0000}"/>
    <cellStyle name="Normal 2 3 2 4 5 3 4 2" xfId="14440" xr:uid="{00000000-0005-0000-0000-0000E84B0000}"/>
    <cellStyle name="Normal 2 3 2 4 5 3 4 2 2" xfId="30736" xr:uid="{00000000-0005-0000-0000-0000E94B0000}"/>
    <cellStyle name="Normal 2 3 2 4 5 3 4 3" xfId="22590" xr:uid="{00000000-0005-0000-0000-0000EA4B0000}"/>
    <cellStyle name="Normal 2 3 2 4 5 3 5" xfId="9141" xr:uid="{00000000-0005-0000-0000-0000EB4B0000}"/>
    <cellStyle name="Normal 2 3 2 4 5 3 5 2" xfId="25437" xr:uid="{00000000-0005-0000-0000-0000EC4B0000}"/>
    <cellStyle name="Normal 2 3 2 4 5 3 6" xfId="17291" xr:uid="{00000000-0005-0000-0000-0000ED4B0000}"/>
    <cellStyle name="Normal 2 3 2 4 5 4" xfId="1700" xr:uid="{00000000-0005-0000-0000-0000EE4B0000}"/>
    <cellStyle name="Normal 2 3 2 4 5 4 2" xfId="4313" xr:uid="{00000000-0005-0000-0000-0000EF4B0000}"/>
    <cellStyle name="Normal 2 3 2 4 5 4 2 2" xfId="12459" xr:uid="{00000000-0005-0000-0000-0000F04B0000}"/>
    <cellStyle name="Normal 2 3 2 4 5 4 2 2 2" xfId="28755" xr:uid="{00000000-0005-0000-0000-0000F14B0000}"/>
    <cellStyle name="Normal 2 3 2 4 5 4 2 3" xfId="20609" xr:uid="{00000000-0005-0000-0000-0000F24B0000}"/>
    <cellStyle name="Normal 2 3 2 4 5 4 3" xfId="6999" xr:uid="{00000000-0005-0000-0000-0000F34B0000}"/>
    <cellStyle name="Normal 2 3 2 4 5 4 3 2" xfId="15145" xr:uid="{00000000-0005-0000-0000-0000F44B0000}"/>
    <cellStyle name="Normal 2 3 2 4 5 4 3 2 2" xfId="31441" xr:uid="{00000000-0005-0000-0000-0000F54B0000}"/>
    <cellStyle name="Normal 2 3 2 4 5 4 3 3" xfId="23295" xr:uid="{00000000-0005-0000-0000-0000F64B0000}"/>
    <cellStyle name="Normal 2 3 2 4 5 4 4" xfId="9846" xr:uid="{00000000-0005-0000-0000-0000F74B0000}"/>
    <cellStyle name="Normal 2 3 2 4 5 4 4 2" xfId="26142" xr:uid="{00000000-0005-0000-0000-0000F84B0000}"/>
    <cellStyle name="Normal 2 3 2 4 5 4 5" xfId="17996" xr:uid="{00000000-0005-0000-0000-0000F94B0000}"/>
    <cellStyle name="Normal 2 3 2 4 5 5" xfId="3095" xr:uid="{00000000-0005-0000-0000-0000FA4B0000}"/>
    <cellStyle name="Normal 2 3 2 4 5 5 2" xfId="11241" xr:uid="{00000000-0005-0000-0000-0000FB4B0000}"/>
    <cellStyle name="Normal 2 3 2 4 5 5 2 2" xfId="27537" xr:uid="{00000000-0005-0000-0000-0000FC4B0000}"/>
    <cellStyle name="Normal 2 3 2 4 5 5 3" xfId="19391" xr:uid="{00000000-0005-0000-0000-0000FD4B0000}"/>
    <cellStyle name="Normal 2 3 2 4 5 6" xfId="5589" xr:uid="{00000000-0005-0000-0000-0000FE4B0000}"/>
    <cellStyle name="Normal 2 3 2 4 5 6 2" xfId="13735" xr:uid="{00000000-0005-0000-0000-0000FF4B0000}"/>
    <cellStyle name="Normal 2 3 2 4 5 6 2 2" xfId="30031" xr:uid="{00000000-0005-0000-0000-0000004C0000}"/>
    <cellStyle name="Normal 2 3 2 4 5 6 3" xfId="21885" xr:uid="{00000000-0005-0000-0000-0000014C0000}"/>
    <cellStyle name="Normal 2 3 2 4 5 7" xfId="8436" xr:uid="{00000000-0005-0000-0000-0000024C0000}"/>
    <cellStyle name="Normal 2 3 2 4 5 7 2" xfId="24732" xr:uid="{00000000-0005-0000-0000-0000034C0000}"/>
    <cellStyle name="Normal 2 3 2 4 5 8" xfId="16586" xr:uid="{00000000-0005-0000-0000-0000044C0000}"/>
    <cellStyle name="Normal 2 3 2 4 6" xfId="379" xr:uid="{00000000-0005-0000-0000-0000054C0000}"/>
    <cellStyle name="Normal 2 3 2 4 6 2" xfId="1085" xr:uid="{00000000-0005-0000-0000-0000064C0000}"/>
    <cellStyle name="Normal 2 3 2 4 6 2 2" xfId="2495" xr:uid="{00000000-0005-0000-0000-0000074C0000}"/>
    <cellStyle name="Normal 2 3 2 4 6 2 2 2" xfId="4996" xr:uid="{00000000-0005-0000-0000-0000084C0000}"/>
    <cellStyle name="Normal 2 3 2 4 6 2 2 2 2" xfId="13142" xr:uid="{00000000-0005-0000-0000-0000094C0000}"/>
    <cellStyle name="Normal 2 3 2 4 6 2 2 2 2 2" xfId="29438" xr:uid="{00000000-0005-0000-0000-00000A4C0000}"/>
    <cellStyle name="Normal 2 3 2 4 6 2 2 2 3" xfId="21292" xr:uid="{00000000-0005-0000-0000-00000B4C0000}"/>
    <cellStyle name="Normal 2 3 2 4 6 2 2 3" xfId="7794" xr:uid="{00000000-0005-0000-0000-00000C4C0000}"/>
    <cellStyle name="Normal 2 3 2 4 6 2 2 3 2" xfId="15940" xr:uid="{00000000-0005-0000-0000-00000D4C0000}"/>
    <cellStyle name="Normal 2 3 2 4 6 2 2 3 2 2" xfId="32236" xr:uid="{00000000-0005-0000-0000-00000E4C0000}"/>
    <cellStyle name="Normal 2 3 2 4 6 2 2 3 3" xfId="24090" xr:uid="{00000000-0005-0000-0000-00000F4C0000}"/>
    <cellStyle name="Normal 2 3 2 4 6 2 2 4" xfId="10641" xr:uid="{00000000-0005-0000-0000-0000104C0000}"/>
    <cellStyle name="Normal 2 3 2 4 6 2 2 4 2" xfId="26937" xr:uid="{00000000-0005-0000-0000-0000114C0000}"/>
    <cellStyle name="Normal 2 3 2 4 6 2 2 5" xfId="18791" xr:uid="{00000000-0005-0000-0000-0000124C0000}"/>
    <cellStyle name="Normal 2 3 2 4 6 2 3" xfId="3778" xr:uid="{00000000-0005-0000-0000-0000134C0000}"/>
    <cellStyle name="Normal 2 3 2 4 6 2 3 2" xfId="11924" xr:uid="{00000000-0005-0000-0000-0000144C0000}"/>
    <cellStyle name="Normal 2 3 2 4 6 2 3 2 2" xfId="28220" xr:uid="{00000000-0005-0000-0000-0000154C0000}"/>
    <cellStyle name="Normal 2 3 2 4 6 2 3 3" xfId="20074" xr:uid="{00000000-0005-0000-0000-0000164C0000}"/>
    <cellStyle name="Normal 2 3 2 4 6 2 4" xfId="6384" xr:uid="{00000000-0005-0000-0000-0000174C0000}"/>
    <cellStyle name="Normal 2 3 2 4 6 2 4 2" xfId="14530" xr:uid="{00000000-0005-0000-0000-0000184C0000}"/>
    <cellStyle name="Normal 2 3 2 4 6 2 4 2 2" xfId="30826" xr:uid="{00000000-0005-0000-0000-0000194C0000}"/>
    <cellStyle name="Normal 2 3 2 4 6 2 4 3" xfId="22680" xr:uid="{00000000-0005-0000-0000-00001A4C0000}"/>
    <cellStyle name="Normal 2 3 2 4 6 2 5" xfId="9231" xr:uid="{00000000-0005-0000-0000-00001B4C0000}"/>
    <cellStyle name="Normal 2 3 2 4 6 2 5 2" xfId="25527" xr:uid="{00000000-0005-0000-0000-00001C4C0000}"/>
    <cellStyle name="Normal 2 3 2 4 6 2 6" xfId="17381" xr:uid="{00000000-0005-0000-0000-00001D4C0000}"/>
    <cellStyle name="Normal 2 3 2 4 6 3" xfId="1790" xr:uid="{00000000-0005-0000-0000-00001E4C0000}"/>
    <cellStyle name="Normal 2 3 2 4 6 3 2" xfId="4387" xr:uid="{00000000-0005-0000-0000-00001F4C0000}"/>
    <cellStyle name="Normal 2 3 2 4 6 3 2 2" xfId="12533" xr:uid="{00000000-0005-0000-0000-0000204C0000}"/>
    <cellStyle name="Normal 2 3 2 4 6 3 2 2 2" xfId="28829" xr:uid="{00000000-0005-0000-0000-0000214C0000}"/>
    <cellStyle name="Normal 2 3 2 4 6 3 2 3" xfId="20683" xr:uid="{00000000-0005-0000-0000-0000224C0000}"/>
    <cellStyle name="Normal 2 3 2 4 6 3 3" xfId="7089" xr:uid="{00000000-0005-0000-0000-0000234C0000}"/>
    <cellStyle name="Normal 2 3 2 4 6 3 3 2" xfId="15235" xr:uid="{00000000-0005-0000-0000-0000244C0000}"/>
    <cellStyle name="Normal 2 3 2 4 6 3 3 2 2" xfId="31531" xr:uid="{00000000-0005-0000-0000-0000254C0000}"/>
    <cellStyle name="Normal 2 3 2 4 6 3 3 3" xfId="23385" xr:uid="{00000000-0005-0000-0000-0000264C0000}"/>
    <cellStyle name="Normal 2 3 2 4 6 3 4" xfId="9936" xr:uid="{00000000-0005-0000-0000-0000274C0000}"/>
    <cellStyle name="Normal 2 3 2 4 6 3 4 2" xfId="26232" xr:uid="{00000000-0005-0000-0000-0000284C0000}"/>
    <cellStyle name="Normal 2 3 2 4 6 3 5" xfId="18086" xr:uid="{00000000-0005-0000-0000-0000294C0000}"/>
    <cellStyle name="Normal 2 3 2 4 6 4" xfId="3169" xr:uid="{00000000-0005-0000-0000-00002A4C0000}"/>
    <cellStyle name="Normal 2 3 2 4 6 4 2" xfId="11315" xr:uid="{00000000-0005-0000-0000-00002B4C0000}"/>
    <cellStyle name="Normal 2 3 2 4 6 4 2 2" xfId="27611" xr:uid="{00000000-0005-0000-0000-00002C4C0000}"/>
    <cellStyle name="Normal 2 3 2 4 6 4 3" xfId="19465" xr:uid="{00000000-0005-0000-0000-00002D4C0000}"/>
    <cellStyle name="Normal 2 3 2 4 6 5" xfId="5679" xr:uid="{00000000-0005-0000-0000-00002E4C0000}"/>
    <cellStyle name="Normal 2 3 2 4 6 5 2" xfId="13825" xr:uid="{00000000-0005-0000-0000-00002F4C0000}"/>
    <cellStyle name="Normal 2 3 2 4 6 5 2 2" xfId="30121" xr:uid="{00000000-0005-0000-0000-0000304C0000}"/>
    <cellStyle name="Normal 2 3 2 4 6 5 3" xfId="21975" xr:uid="{00000000-0005-0000-0000-0000314C0000}"/>
    <cellStyle name="Normal 2 3 2 4 6 6" xfId="8526" xr:uid="{00000000-0005-0000-0000-0000324C0000}"/>
    <cellStyle name="Normal 2 3 2 4 6 6 2" xfId="24822" xr:uid="{00000000-0005-0000-0000-0000334C0000}"/>
    <cellStyle name="Normal 2 3 2 4 6 7" xfId="16676" xr:uid="{00000000-0005-0000-0000-0000344C0000}"/>
    <cellStyle name="Normal 2 3 2 4 7" xfId="741" xr:uid="{00000000-0005-0000-0000-0000354C0000}"/>
    <cellStyle name="Normal 2 3 2 4 7 2" xfId="2151" xr:uid="{00000000-0005-0000-0000-0000364C0000}"/>
    <cellStyle name="Normal 2 3 2 4 7 2 2" xfId="4700" xr:uid="{00000000-0005-0000-0000-0000374C0000}"/>
    <cellStyle name="Normal 2 3 2 4 7 2 2 2" xfId="12846" xr:uid="{00000000-0005-0000-0000-0000384C0000}"/>
    <cellStyle name="Normal 2 3 2 4 7 2 2 2 2" xfId="29142" xr:uid="{00000000-0005-0000-0000-0000394C0000}"/>
    <cellStyle name="Normal 2 3 2 4 7 2 2 3" xfId="20996" xr:uid="{00000000-0005-0000-0000-00003A4C0000}"/>
    <cellStyle name="Normal 2 3 2 4 7 2 3" xfId="7450" xr:uid="{00000000-0005-0000-0000-00003B4C0000}"/>
    <cellStyle name="Normal 2 3 2 4 7 2 3 2" xfId="15596" xr:uid="{00000000-0005-0000-0000-00003C4C0000}"/>
    <cellStyle name="Normal 2 3 2 4 7 2 3 2 2" xfId="31892" xr:uid="{00000000-0005-0000-0000-00003D4C0000}"/>
    <cellStyle name="Normal 2 3 2 4 7 2 3 3" xfId="23746" xr:uid="{00000000-0005-0000-0000-00003E4C0000}"/>
    <cellStyle name="Normal 2 3 2 4 7 2 4" xfId="10297" xr:uid="{00000000-0005-0000-0000-00003F4C0000}"/>
    <cellStyle name="Normal 2 3 2 4 7 2 4 2" xfId="26593" xr:uid="{00000000-0005-0000-0000-0000404C0000}"/>
    <cellStyle name="Normal 2 3 2 4 7 2 5" xfId="18447" xr:uid="{00000000-0005-0000-0000-0000414C0000}"/>
    <cellStyle name="Normal 2 3 2 4 7 3" xfId="3482" xr:uid="{00000000-0005-0000-0000-0000424C0000}"/>
    <cellStyle name="Normal 2 3 2 4 7 3 2" xfId="11628" xr:uid="{00000000-0005-0000-0000-0000434C0000}"/>
    <cellStyle name="Normal 2 3 2 4 7 3 2 2" xfId="27924" xr:uid="{00000000-0005-0000-0000-0000444C0000}"/>
    <cellStyle name="Normal 2 3 2 4 7 3 3" xfId="19778" xr:uid="{00000000-0005-0000-0000-0000454C0000}"/>
    <cellStyle name="Normal 2 3 2 4 7 4" xfId="6040" xr:uid="{00000000-0005-0000-0000-0000464C0000}"/>
    <cellStyle name="Normal 2 3 2 4 7 4 2" xfId="14186" xr:uid="{00000000-0005-0000-0000-0000474C0000}"/>
    <cellStyle name="Normal 2 3 2 4 7 4 2 2" xfId="30482" xr:uid="{00000000-0005-0000-0000-0000484C0000}"/>
    <cellStyle name="Normal 2 3 2 4 7 4 3" xfId="22336" xr:uid="{00000000-0005-0000-0000-0000494C0000}"/>
    <cellStyle name="Normal 2 3 2 4 7 5" xfId="8887" xr:uid="{00000000-0005-0000-0000-00004A4C0000}"/>
    <cellStyle name="Normal 2 3 2 4 7 5 2" xfId="25183" xr:uid="{00000000-0005-0000-0000-00004B4C0000}"/>
    <cellStyle name="Normal 2 3 2 4 7 6" xfId="17037" xr:uid="{00000000-0005-0000-0000-00004C4C0000}"/>
    <cellStyle name="Normal 2 3 2 4 8" xfId="1446" xr:uid="{00000000-0005-0000-0000-00004D4C0000}"/>
    <cellStyle name="Normal 2 3 2 4 8 2" xfId="4091" xr:uid="{00000000-0005-0000-0000-00004E4C0000}"/>
    <cellStyle name="Normal 2 3 2 4 8 2 2" xfId="12237" xr:uid="{00000000-0005-0000-0000-00004F4C0000}"/>
    <cellStyle name="Normal 2 3 2 4 8 2 2 2" xfId="28533" xr:uid="{00000000-0005-0000-0000-0000504C0000}"/>
    <cellStyle name="Normal 2 3 2 4 8 2 3" xfId="20387" xr:uid="{00000000-0005-0000-0000-0000514C0000}"/>
    <cellStyle name="Normal 2 3 2 4 8 3" xfId="6745" xr:uid="{00000000-0005-0000-0000-0000524C0000}"/>
    <cellStyle name="Normal 2 3 2 4 8 3 2" xfId="14891" xr:uid="{00000000-0005-0000-0000-0000534C0000}"/>
    <cellStyle name="Normal 2 3 2 4 8 3 2 2" xfId="31187" xr:uid="{00000000-0005-0000-0000-0000544C0000}"/>
    <cellStyle name="Normal 2 3 2 4 8 3 3" xfId="23041" xr:uid="{00000000-0005-0000-0000-0000554C0000}"/>
    <cellStyle name="Normal 2 3 2 4 8 4" xfId="9592" xr:uid="{00000000-0005-0000-0000-0000564C0000}"/>
    <cellStyle name="Normal 2 3 2 4 8 4 2" xfId="25888" xr:uid="{00000000-0005-0000-0000-0000574C0000}"/>
    <cellStyle name="Normal 2 3 2 4 8 5" xfId="17742" xr:uid="{00000000-0005-0000-0000-0000584C0000}"/>
    <cellStyle name="Normal 2 3 2 4 9" xfId="2873" xr:uid="{00000000-0005-0000-0000-0000594C0000}"/>
    <cellStyle name="Normal 2 3 2 4 9 2" xfId="11019" xr:uid="{00000000-0005-0000-0000-00005A4C0000}"/>
    <cellStyle name="Normal 2 3 2 4 9 2 2" xfId="27315" xr:uid="{00000000-0005-0000-0000-00005B4C0000}"/>
    <cellStyle name="Normal 2 3 2 4 9 3" xfId="19169" xr:uid="{00000000-0005-0000-0000-00005C4C0000}"/>
    <cellStyle name="Normal 2 3 2 5" xfId="57" xr:uid="{00000000-0005-0000-0000-00005D4C0000}"/>
    <cellStyle name="Normal 2 3 2 5 10" xfId="8204" xr:uid="{00000000-0005-0000-0000-00005E4C0000}"/>
    <cellStyle name="Normal 2 3 2 5 10 2" xfId="24500" xr:uid="{00000000-0005-0000-0000-00005F4C0000}"/>
    <cellStyle name="Normal 2 3 2 5 11" xfId="16354" xr:uid="{00000000-0005-0000-0000-0000604C0000}"/>
    <cellStyle name="Normal 2 3 2 5 2" xfId="147" xr:uid="{00000000-0005-0000-0000-0000614C0000}"/>
    <cellStyle name="Normal 2 3 2 5 2 2" xfId="491" xr:uid="{00000000-0005-0000-0000-0000624C0000}"/>
    <cellStyle name="Normal 2 3 2 5 2 2 2" xfId="1197" xr:uid="{00000000-0005-0000-0000-0000634C0000}"/>
    <cellStyle name="Normal 2 3 2 5 2 2 2 2" xfId="2607" xr:uid="{00000000-0005-0000-0000-0000644C0000}"/>
    <cellStyle name="Normal 2 3 2 5 2 2 2 2 2" xfId="5088" xr:uid="{00000000-0005-0000-0000-0000654C0000}"/>
    <cellStyle name="Normal 2 3 2 5 2 2 2 2 2 2" xfId="13234" xr:uid="{00000000-0005-0000-0000-0000664C0000}"/>
    <cellStyle name="Normal 2 3 2 5 2 2 2 2 2 2 2" xfId="29530" xr:uid="{00000000-0005-0000-0000-0000674C0000}"/>
    <cellStyle name="Normal 2 3 2 5 2 2 2 2 2 3" xfId="21384" xr:uid="{00000000-0005-0000-0000-0000684C0000}"/>
    <cellStyle name="Normal 2 3 2 5 2 2 2 2 3" xfId="7906" xr:uid="{00000000-0005-0000-0000-0000694C0000}"/>
    <cellStyle name="Normal 2 3 2 5 2 2 2 2 3 2" xfId="16052" xr:uid="{00000000-0005-0000-0000-00006A4C0000}"/>
    <cellStyle name="Normal 2 3 2 5 2 2 2 2 3 2 2" xfId="32348" xr:uid="{00000000-0005-0000-0000-00006B4C0000}"/>
    <cellStyle name="Normal 2 3 2 5 2 2 2 2 3 3" xfId="24202" xr:uid="{00000000-0005-0000-0000-00006C4C0000}"/>
    <cellStyle name="Normal 2 3 2 5 2 2 2 2 4" xfId="10753" xr:uid="{00000000-0005-0000-0000-00006D4C0000}"/>
    <cellStyle name="Normal 2 3 2 5 2 2 2 2 4 2" xfId="27049" xr:uid="{00000000-0005-0000-0000-00006E4C0000}"/>
    <cellStyle name="Normal 2 3 2 5 2 2 2 2 5" xfId="18903" xr:uid="{00000000-0005-0000-0000-00006F4C0000}"/>
    <cellStyle name="Normal 2 3 2 5 2 2 2 3" xfId="3870" xr:uid="{00000000-0005-0000-0000-0000704C0000}"/>
    <cellStyle name="Normal 2 3 2 5 2 2 2 3 2" xfId="12016" xr:uid="{00000000-0005-0000-0000-0000714C0000}"/>
    <cellStyle name="Normal 2 3 2 5 2 2 2 3 2 2" xfId="28312" xr:uid="{00000000-0005-0000-0000-0000724C0000}"/>
    <cellStyle name="Normal 2 3 2 5 2 2 2 3 3" xfId="20166" xr:uid="{00000000-0005-0000-0000-0000734C0000}"/>
    <cellStyle name="Normal 2 3 2 5 2 2 2 4" xfId="6496" xr:uid="{00000000-0005-0000-0000-0000744C0000}"/>
    <cellStyle name="Normal 2 3 2 5 2 2 2 4 2" xfId="14642" xr:uid="{00000000-0005-0000-0000-0000754C0000}"/>
    <cellStyle name="Normal 2 3 2 5 2 2 2 4 2 2" xfId="30938" xr:uid="{00000000-0005-0000-0000-0000764C0000}"/>
    <cellStyle name="Normal 2 3 2 5 2 2 2 4 3" xfId="22792" xr:uid="{00000000-0005-0000-0000-0000774C0000}"/>
    <cellStyle name="Normal 2 3 2 5 2 2 2 5" xfId="9343" xr:uid="{00000000-0005-0000-0000-0000784C0000}"/>
    <cellStyle name="Normal 2 3 2 5 2 2 2 5 2" xfId="25639" xr:uid="{00000000-0005-0000-0000-0000794C0000}"/>
    <cellStyle name="Normal 2 3 2 5 2 2 2 6" xfId="17493" xr:uid="{00000000-0005-0000-0000-00007A4C0000}"/>
    <cellStyle name="Normal 2 3 2 5 2 2 3" xfId="1902" xr:uid="{00000000-0005-0000-0000-00007B4C0000}"/>
    <cellStyle name="Normal 2 3 2 5 2 2 3 2" xfId="4479" xr:uid="{00000000-0005-0000-0000-00007C4C0000}"/>
    <cellStyle name="Normal 2 3 2 5 2 2 3 2 2" xfId="12625" xr:uid="{00000000-0005-0000-0000-00007D4C0000}"/>
    <cellStyle name="Normal 2 3 2 5 2 2 3 2 2 2" xfId="28921" xr:uid="{00000000-0005-0000-0000-00007E4C0000}"/>
    <cellStyle name="Normal 2 3 2 5 2 2 3 2 3" xfId="20775" xr:uid="{00000000-0005-0000-0000-00007F4C0000}"/>
    <cellStyle name="Normal 2 3 2 5 2 2 3 3" xfId="7201" xr:uid="{00000000-0005-0000-0000-0000804C0000}"/>
    <cellStyle name="Normal 2 3 2 5 2 2 3 3 2" xfId="15347" xr:uid="{00000000-0005-0000-0000-0000814C0000}"/>
    <cellStyle name="Normal 2 3 2 5 2 2 3 3 2 2" xfId="31643" xr:uid="{00000000-0005-0000-0000-0000824C0000}"/>
    <cellStyle name="Normal 2 3 2 5 2 2 3 3 3" xfId="23497" xr:uid="{00000000-0005-0000-0000-0000834C0000}"/>
    <cellStyle name="Normal 2 3 2 5 2 2 3 4" xfId="10048" xr:uid="{00000000-0005-0000-0000-0000844C0000}"/>
    <cellStyle name="Normal 2 3 2 5 2 2 3 4 2" xfId="26344" xr:uid="{00000000-0005-0000-0000-0000854C0000}"/>
    <cellStyle name="Normal 2 3 2 5 2 2 3 5" xfId="18198" xr:uid="{00000000-0005-0000-0000-0000864C0000}"/>
    <cellStyle name="Normal 2 3 2 5 2 2 4" xfId="3261" xr:uid="{00000000-0005-0000-0000-0000874C0000}"/>
    <cellStyle name="Normal 2 3 2 5 2 2 4 2" xfId="11407" xr:uid="{00000000-0005-0000-0000-0000884C0000}"/>
    <cellStyle name="Normal 2 3 2 5 2 2 4 2 2" xfId="27703" xr:uid="{00000000-0005-0000-0000-0000894C0000}"/>
    <cellStyle name="Normal 2 3 2 5 2 2 4 3" xfId="19557" xr:uid="{00000000-0005-0000-0000-00008A4C0000}"/>
    <cellStyle name="Normal 2 3 2 5 2 2 5" xfId="5791" xr:uid="{00000000-0005-0000-0000-00008B4C0000}"/>
    <cellStyle name="Normal 2 3 2 5 2 2 5 2" xfId="13937" xr:uid="{00000000-0005-0000-0000-00008C4C0000}"/>
    <cellStyle name="Normal 2 3 2 5 2 2 5 2 2" xfId="30233" xr:uid="{00000000-0005-0000-0000-00008D4C0000}"/>
    <cellStyle name="Normal 2 3 2 5 2 2 5 3" xfId="22087" xr:uid="{00000000-0005-0000-0000-00008E4C0000}"/>
    <cellStyle name="Normal 2 3 2 5 2 2 6" xfId="8638" xr:uid="{00000000-0005-0000-0000-00008F4C0000}"/>
    <cellStyle name="Normal 2 3 2 5 2 2 6 2" xfId="24934" xr:uid="{00000000-0005-0000-0000-0000904C0000}"/>
    <cellStyle name="Normal 2 3 2 5 2 2 7" xfId="16788" xr:uid="{00000000-0005-0000-0000-0000914C0000}"/>
    <cellStyle name="Normal 2 3 2 5 2 3" xfId="853" xr:uid="{00000000-0005-0000-0000-0000924C0000}"/>
    <cellStyle name="Normal 2 3 2 5 2 3 2" xfId="2263" xr:uid="{00000000-0005-0000-0000-0000934C0000}"/>
    <cellStyle name="Normal 2 3 2 5 2 3 2 2" xfId="4792" xr:uid="{00000000-0005-0000-0000-0000944C0000}"/>
    <cellStyle name="Normal 2 3 2 5 2 3 2 2 2" xfId="12938" xr:uid="{00000000-0005-0000-0000-0000954C0000}"/>
    <cellStyle name="Normal 2 3 2 5 2 3 2 2 2 2" xfId="29234" xr:uid="{00000000-0005-0000-0000-0000964C0000}"/>
    <cellStyle name="Normal 2 3 2 5 2 3 2 2 3" xfId="21088" xr:uid="{00000000-0005-0000-0000-0000974C0000}"/>
    <cellStyle name="Normal 2 3 2 5 2 3 2 3" xfId="7562" xr:uid="{00000000-0005-0000-0000-0000984C0000}"/>
    <cellStyle name="Normal 2 3 2 5 2 3 2 3 2" xfId="15708" xr:uid="{00000000-0005-0000-0000-0000994C0000}"/>
    <cellStyle name="Normal 2 3 2 5 2 3 2 3 2 2" xfId="32004" xr:uid="{00000000-0005-0000-0000-00009A4C0000}"/>
    <cellStyle name="Normal 2 3 2 5 2 3 2 3 3" xfId="23858" xr:uid="{00000000-0005-0000-0000-00009B4C0000}"/>
    <cellStyle name="Normal 2 3 2 5 2 3 2 4" xfId="10409" xr:uid="{00000000-0005-0000-0000-00009C4C0000}"/>
    <cellStyle name="Normal 2 3 2 5 2 3 2 4 2" xfId="26705" xr:uid="{00000000-0005-0000-0000-00009D4C0000}"/>
    <cellStyle name="Normal 2 3 2 5 2 3 2 5" xfId="18559" xr:uid="{00000000-0005-0000-0000-00009E4C0000}"/>
    <cellStyle name="Normal 2 3 2 5 2 3 3" xfId="3574" xr:uid="{00000000-0005-0000-0000-00009F4C0000}"/>
    <cellStyle name="Normal 2 3 2 5 2 3 3 2" xfId="11720" xr:uid="{00000000-0005-0000-0000-0000A04C0000}"/>
    <cellStyle name="Normal 2 3 2 5 2 3 3 2 2" xfId="28016" xr:uid="{00000000-0005-0000-0000-0000A14C0000}"/>
    <cellStyle name="Normal 2 3 2 5 2 3 3 3" xfId="19870" xr:uid="{00000000-0005-0000-0000-0000A24C0000}"/>
    <cellStyle name="Normal 2 3 2 5 2 3 4" xfId="6152" xr:uid="{00000000-0005-0000-0000-0000A34C0000}"/>
    <cellStyle name="Normal 2 3 2 5 2 3 4 2" xfId="14298" xr:uid="{00000000-0005-0000-0000-0000A44C0000}"/>
    <cellStyle name="Normal 2 3 2 5 2 3 4 2 2" xfId="30594" xr:uid="{00000000-0005-0000-0000-0000A54C0000}"/>
    <cellStyle name="Normal 2 3 2 5 2 3 4 3" xfId="22448" xr:uid="{00000000-0005-0000-0000-0000A64C0000}"/>
    <cellStyle name="Normal 2 3 2 5 2 3 5" xfId="8999" xr:uid="{00000000-0005-0000-0000-0000A74C0000}"/>
    <cellStyle name="Normal 2 3 2 5 2 3 5 2" xfId="25295" xr:uid="{00000000-0005-0000-0000-0000A84C0000}"/>
    <cellStyle name="Normal 2 3 2 5 2 3 6" xfId="17149" xr:uid="{00000000-0005-0000-0000-0000A94C0000}"/>
    <cellStyle name="Normal 2 3 2 5 2 4" xfId="1558" xr:uid="{00000000-0005-0000-0000-0000AA4C0000}"/>
    <cellStyle name="Normal 2 3 2 5 2 4 2" xfId="4183" xr:uid="{00000000-0005-0000-0000-0000AB4C0000}"/>
    <cellStyle name="Normal 2 3 2 5 2 4 2 2" xfId="12329" xr:uid="{00000000-0005-0000-0000-0000AC4C0000}"/>
    <cellStyle name="Normal 2 3 2 5 2 4 2 2 2" xfId="28625" xr:uid="{00000000-0005-0000-0000-0000AD4C0000}"/>
    <cellStyle name="Normal 2 3 2 5 2 4 2 3" xfId="20479" xr:uid="{00000000-0005-0000-0000-0000AE4C0000}"/>
    <cellStyle name="Normal 2 3 2 5 2 4 3" xfId="6857" xr:uid="{00000000-0005-0000-0000-0000AF4C0000}"/>
    <cellStyle name="Normal 2 3 2 5 2 4 3 2" xfId="15003" xr:uid="{00000000-0005-0000-0000-0000B04C0000}"/>
    <cellStyle name="Normal 2 3 2 5 2 4 3 2 2" xfId="31299" xr:uid="{00000000-0005-0000-0000-0000B14C0000}"/>
    <cellStyle name="Normal 2 3 2 5 2 4 3 3" xfId="23153" xr:uid="{00000000-0005-0000-0000-0000B24C0000}"/>
    <cellStyle name="Normal 2 3 2 5 2 4 4" xfId="9704" xr:uid="{00000000-0005-0000-0000-0000B34C0000}"/>
    <cellStyle name="Normal 2 3 2 5 2 4 4 2" xfId="26000" xr:uid="{00000000-0005-0000-0000-0000B44C0000}"/>
    <cellStyle name="Normal 2 3 2 5 2 4 5" xfId="17854" xr:uid="{00000000-0005-0000-0000-0000B54C0000}"/>
    <cellStyle name="Normal 2 3 2 5 2 5" xfId="2965" xr:uid="{00000000-0005-0000-0000-0000B64C0000}"/>
    <cellStyle name="Normal 2 3 2 5 2 5 2" xfId="11111" xr:uid="{00000000-0005-0000-0000-0000B74C0000}"/>
    <cellStyle name="Normal 2 3 2 5 2 5 2 2" xfId="27407" xr:uid="{00000000-0005-0000-0000-0000B84C0000}"/>
    <cellStyle name="Normal 2 3 2 5 2 5 3" xfId="19261" xr:uid="{00000000-0005-0000-0000-0000B94C0000}"/>
    <cellStyle name="Normal 2 3 2 5 2 6" xfId="5447" xr:uid="{00000000-0005-0000-0000-0000BA4C0000}"/>
    <cellStyle name="Normal 2 3 2 5 2 6 2" xfId="13593" xr:uid="{00000000-0005-0000-0000-0000BB4C0000}"/>
    <cellStyle name="Normal 2 3 2 5 2 6 2 2" xfId="29889" xr:uid="{00000000-0005-0000-0000-0000BC4C0000}"/>
    <cellStyle name="Normal 2 3 2 5 2 6 3" xfId="21743" xr:uid="{00000000-0005-0000-0000-0000BD4C0000}"/>
    <cellStyle name="Normal 2 3 2 5 2 7" xfId="8294" xr:uid="{00000000-0005-0000-0000-0000BE4C0000}"/>
    <cellStyle name="Normal 2 3 2 5 2 7 2" xfId="24590" xr:uid="{00000000-0005-0000-0000-0000BF4C0000}"/>
    <cellStyle name="Normal 2 3 2 5 2 8" xfId="16444" xr:uid="{00000000-0005-0000-0000-0000C04C0000}"/>
    <cellStyle name="Normal 2 3 2 5 3" xfId="228" xr:uid="{00000000-0005-0000-0000-0000C14C0000}"/>
    <cellStyle name="Normal 2 3 2 5 3 2" xfId="572" xr:uid="{00000000-0005-0000-0000-0000C24C0000}"/>
    <cellStyle name="Normal 2 3 2 5 3 2 2" xfId="1278" xr:uid="{00000000-0005-0000-0000-0000C34C0000}"/>
    <cellStyle name="Normal 2 3 2 5 3 2 2 2" xfId="2688" xr:uid="{00000000-0005-0000-0000-0000C44C0000}"/>
    <cellStyle name="Normal 2 3 2 5 3 2 2 2 2" xfId="5162" xr:uid="{00000000-0005-0000-0000-0000C54C0000}"/>
    <cellStyle name="Normal 2 3 2 5 3 2 2 2 2 2" xfId="13308" xr:uid="{00000000-0005-0000-0000-0000C64C0000}"/>
    <cellStyle name="Normal 2 3 2 5 3 2 2 2 2 2 2" xfId="29604" xr:uid="{00000000-0005-0000-0000-0000C74C0000}"/>
    <cellStyle name="Normal 2 3 2 5 3 2 2 2 2 3" xfId="21458" xr:uid="{00000000-0005-0000-0000-0000C84C0000}"/>
    <cellStyle name="Normal 2 3 2 5 3 2 2 2 3" xfId="7987" xr:uid="{00000000-0005-0000-0000-0000C94C0000}"/>
    <cellStyle name="Normal 2 3 2 5 3 2 2 2 3 2" xfId="16133" xr:uid="{00000000-0005-0000-0000-0000CA4C0000}"/>
    <cellStyle name="Normal 2 3 2 5 3 2 2 2 3 2 2" xfId="32429" xr:uid="{00000000-0005-0000-0000-0000CB4C0000}"/>
    <cellStyle name="Normal 2 3 2 5 3 2 2 2 3 3" xfId="24283" xr:uid="{00000000-0005-0000-0000-0000CC4C0000}"/>
    <cellStyle name="Normal 2 3 2 5 3 2 2 2 4" xfId="10834" xr:uid="{00000000-0005-0000-0000-0000CD4C0000}"/>
    <cellStyle name="Normal 2 3 2 5 3 2 2 2 4 2" xfId="27130" xr:uid="{00000000-0005-0000-0000-0000CE4C0000}"/>
    <cellStyle name="Normal 2 3 2 5 3 2 2 2 5" xfId="18984" xr:uid="{00000000-0005-0000-0000-0000CF4C0000}"/>
    <cellStyle name="Normal 2 3 2 5 3 2 2 3" xfId="3944" xr:uid="{00000000-0005-0000-0000-0000D04C0000}"/>
    <cellStyle name="Normal 2 3 2 5 3 2 2 3 2" xfId="12090" xr:uid="{00000000-0005-0000-0000-0000D14C0000}"/>
    <cellStyle name="Normal 2 3 2 5 3 2 2 3 2 2" xfId="28386" xr:uid="{00000000-0005-0000-0000-0000D24C0000}"/>
    <cellStyle name="Normal 2 3 2 5 3 2 2 3 3" xfId="20240" xr:uid="{00000000-0005-0000-0000-0000D34C0000}"/>
    <cellStyle name="Normal 2 3 2 5 3 2 2 4" xfId="6577" xr:uid="{00000000-0005-0000-0000-0000D44C0000}"/>
    <cellStyle name="Normal 2 3 2 5 3 2 2 4 2" xfId="14723" xr:uid="{00000000-0005-0000-0000-0000D54C0000}"/>
    <cellStyle name="Normal 2 3 2 5 3 2 2 4 2 2" xfId="31019" xr:uid="{00000000-0005-0000-0000-0000D64C0000}"/>
    <cellStyle name="Normal 2 3 2 5 3 2 2 4 3" xfId="22873" xr:uid="{00000000-0005-0000-0000-0000D74C0000}"/>
    <cellStyle name="Normal 2 3 2 5 3 2 2 5" xfId="9424" xr:uid="{00000000-0005-0000-0000-0000D84C0000}"/>
    <cellStyle name="Normal 2 3 2 5 3 2 2 5 2" xfId="25720" xr:uid="{00000000-0005-0000-0000-0000D94C0000}"/>
    <cellStyle name="Normal 2 3 2 5 3 2 2 6" xfId="17574" xr:uid="{00000000-0005-0000-0000-0000DA4C0000}"/>
    <cellStyle name="Normal 2 3 2 5 3 2 3" xfId="1983" xr:uid="{00000000-0005-0000-0000-0000DB4C0000}"/>
    <cellStyle name="Normal 2 3 2 5 3 2 3 2" xfId="4553" xr:uid="{00000000-0005-0000-0000-0000DC4C0000}"/>
    <cellStyle name="Normal 2 3 2 5 3 2 3 2 2" xfId="12699" xr:uid="{00000000-0005-0000-0000-0000DD4C0000}"/>
    <cellStyle name="Normal 2 3 2 5 3 2 3 2 2 2" xfId="28995" xr:uid="{00000000-0005-0000-0000-0000DE4C0000}"/>
    <cellStyle name="Normal 2 3 2 5 3 2 3 2 3" xfId="20849" xr:uid="{00000000-0005-0000-0000-0000DF4C0000}"/>
    <cellStyle name="Normal 2 3 2 5 3 2 3 3" xfId="7282" xr:uid="{00000000-0005-0000-0000-0000E04C0000}"/>
    <cellStyle name="Normal 2 3 2 5 3 2 3 3 2" xfId="15428" xr:uid="{00000000-0005-0000-0000-0000E14C0000}"/>
    <cellStyle name="Normal 2 3 2 5 3 2 3 3 2 2" xfId="31724" xr:uid="{00000000-0005-0000-0000-0000E24C0000}"/>
    <cellStyle name="Normal 2 3 2 5 3 2 3 3 3" xfId="23578" xr:uid="{00000000-0005-0000-0000-0000E34C0000}"/>
    <cellStyle name="Normal 2 3 2 5 3 2 3 4" xfId="10129" xr:uid="{00000000-0005-0000-0000-0000E44C0000}"/>
    <cellStyle name="Normal 2 3 2 5 3 2 3 4 2" xfId="26425" xr:uid="{00000000-0005-0000-0000-0000E54C0000}"/>
    <cellStyle name="Normal 2 3 2 5 3 2 3 5" xfId="18279" xr:uid="{00000000-0005-0000-0000-0000E64C0000}"/>
    <cellStyle name="Normal 2 3 2 5 3 2 4" xfId="3335" xr:uid="{00000000-0005-0000-0000-0000E74C0000}"/>
    <cellStyle name="Normal 2 3 2 5 3 2 4 2" xfId="11481" xr:uid="{00000000-0005-0000-0000-0000E84C0000}"/>
    <cellStyle name="Normal 2 3 2 5 3 2 4 2 2" xfId="27777" xr:uid="{00000000-0005-0000-0000-0000E94C0000}"/>
    <cellStyle name="Normal 2 3 2 5 3 2 4 3" xfId="19631" xr:uid="{00000000-0005-0000-0000-0000EA4C0000}"/>
    <cellStyle name="Normal 2 3 2 5 3 2 5" xfId="5872" xr:uid="{00000000-0005-0000-0000-0000EB4C0000}"/>
    <cellStyle name="Normal 2 3 2 5 3 2 5 2" xfId="14018" xr:uid="{00000000-0005-0000-0000-0000EC4C0000}"/>
    <cellStyle name="Normal 2 3 2 5 3 2 5 2 2" xfId="30314" xr:uid="{00000000-0005-0000-0000-0000ED4C0000}"/>
    <cellStyle name="Normal 2 3 2 5 3 2 5 3" xfId="22168" xr:uid="{00000000-0005-0000-0000-0000EE4C0000}"/>
    <cellStyle name="Normal 2 3 2 5 3 2 6" xfId="8719" xr:uid="{00000000-0005-0000-0000-0000EF4C0000}"/>
    <cellStyle name="Normal 2 3 2 5 3 2 6 2" xfId="25015" xr:uid="{00000000-0005-0000-0000-0000F04C0000}"/>
    <cellStyle name="Normal 2 3 2 5 3 2 7" xfId="16869" xr:uid="{00000000-0005-0000-0000-0000F14C0000}"/>
    <cellStyle name="Normal 2 3 2 5 3 3" xfId="934" xr:uid="{00000000-0005-0000-0000-0000F24C0000}"/>
    <cellStyle name="Normal 2 3 2 5 3 3 2" xfId="2344" xr:uid="{00000000-0005-0000-0000-0000F34C0000}"/>
    <cellStyle name="Normal 2 3 2 5 3 3 2 2" xfId="4866" xr:uid="{00000000-0005-0000-0000-0000F44C0000}"/>
    <cellStyle name="Normal 2 3 2 5 3 3 2 2 2" xfId="13012" xr:uid="{00000000-0005-0000-0000-0000F54C0000}"/>
    <cellStyle name="Normal 2 3 2 5 3 3 2 2 2 2" xfId="29308" xr:uid="{00000000-0005-0000-0000-0000F64C0000}"/>
    <cellStyle name="Normal 2 3 2 5 3 3 2 2 3" xfId="21162" xr:uid="{00000000-0005-0000-0000-0000F74C0000}"/>
    <cellStyle name="Normal 2 3 2 5 3 3 2 3" xfId="7643" xr:uid="{00000000-0005-0000-0000-0000F84C0000}"/>
    <cellStyle name="Normal 2 3 2 5 3 3 2 3 2" xfId="15789" xr:uid="{00000000-0005-0000-0000-0000F94C0000}"/>
    <cellStyle name="Normal 2 3 2 5 3 3 2 3 2 2" xfId="32085" xr:uid="{00000000-0005-0000-0000-0000FA4C0000}"/>
    <cellStyle name="Normal 2 3 2 5 3 3 2 3 3" xfId="23939" xr:uid="{00000000-0005-0000-0000-0000FB4C0000}"/>
    <cellStyle name="Normal 2 3 2 5 3 3 2 4" xfId="10490" xr:uid="{00000000-0005-0000-0000-0000FC4C0000}"/>
    <cellStyle name="Normal 2 3 2 5 3 3 2 4 2" xfId="26786" xr:uid="{00000000-0005-0000-0000-0000FD4C0000}"/>
    <cellStyle name="Normal 2 3 2 5 3 3 2 5" xfId="18640" xr:uid="{00000000-0005-0000-0000-0000FE4C0000}"/>
    <cellStyle name="Normal 2 3 2 5 3 3 3" xfId="3648" xr:uid="{00000000-0005-0000-0000-0000FF4C0000}"/>
    <cellStyle name="Normal 2 3 2 5 3 3 3 2" xfId="11794" xr:uid="{00000000-0005-0000-0000-0000004D0000}"/>
    <cellStyle name="Normal 2 3 2 5 3 3 3 2 2" xfId="28090" xr:uid="{00000000-0005-0000-0000-0000014D0000}"/>
    <cellStyle name="Normal 2 3 2 5 3 3 3 3" xfId="19944" xr:uid="{00000000-0005-0000-0000-0000024D0000}"/>
    <cellStyle name="Normal 2 3 2 5 3 3 4" xfId="6233" xr:uid="{00000000-0005-0000-0000-0000034D0000}"/>
    <cellStyle name="Normal 2 3 2 5 3 3 4 2" xfId="14379" xr:uid="{00000000-0005-0000-0000-0000044D0000}"/>
    <cellStyle name="Normal 2 3 2 5 3 3 4 2 2" xfId="30675" xr:uid="{00000000-0005-0000-0000-0000054D0000}"/>
    <cellStyle name="Normal 2 3 2 5 3 3 4 3" xfId="22529" xr:uid="{00000000-0005-0000-0000-0000064D0000}"/>
    <cellStyle name="Normal 2 3 2 5 3 3 5" xfId="9080" xr:uid="{00000000-0005-0000-0000-0000074D0000}"/>
    <cellStyle name="Normal 2 3 2 5 3 3 5 2" xfId="25376" xr:uid="{00000000-0005-0000-0000-0000084D0000}"/>
    <cellStyle name="Normal 2 3 2 5 3 3 6" xfId="17230" xr:uid="{00000000-0005-0000-0000-0000094D0000}"/>
    <cellStyle name="Normal 2 3 2 5 3 4" xfId="1639" xr:uid="{00000000-0005-0000-0000-00000A4D0000}"/>
    <cellStyle name="Normal 2 3 2 5 3 4 2" xfId="4257" xr:uid="{00000000-0005-0000-0000-00000B4D0000}"/>
    <cellStyle name="Normal 2 3 2 5 3 4 2 2" xfId="12403" xr:uid="{00000000-0005-0000-0000-00000C4D0000}"/>
    <cellStyle name="Normal 2 3 2 5 3 4 2 2 2" xfId="28699" xr:uid="{00000000-0005-0000-0000-00000D4D0000}"/>
    <cellStyle name="Normal 2 3 2 5 3 4 2 3" xfId="20553" xr:uid="{00000000-0005-0000-0000-00000E4D0000}"/>
    <cellStyle name="Normal 2 3 2 5 3 4 3" xfId="6938" xr:uid="{00000000-0005-0000-0000-00000F4D0000}"/>
    <cellStyle name="Normal 2 3 2 5 3 4 3 2" xfId="15084" xr:uid="{00000000-0005-0000-0000-0000104D0000}"/>
    <cellStyle name="Normal 2 3 2 5 3 4 3 2 2" xfId="31380" xr:uid="{00000000-0005-0000-0000-0000114D0000}"/>
    <cellStyle name="Normal 2 3 2 5 3 4 3 3" xfId="23234" xr:uid="{00000000-0005-0000-0000-0000124D0000}"/>
    <cellStyle name="Normal 2 3 2 5 3 4 4" xfId="9785" xr:uid="{00000000-0005-0000-0000-0000134D0000}"/>
    <cellStyle name="Normal 2 3 2 5 3 4 4 2" xfId="26081" xr:uid="{00000000-0005-0000-0000-0000144D0000}"/>
    <cellStyle name="Normal 2 3 2 5 3 4 5" xfId="17935" xr:uid="{00000000-0005-0000-0000-0000154D0000}"/>
    <cellStyle name="Normal 2 3 2 5 3 5" xfId="3039" xr:uid="{00000000-0005-0000-0000-0000164D0000}"/>
    <cellStyle name="Normal 2 3 2 5 3 5 2" xfId="11185" xr:uid="{00000000-0005-0000-0000-0000174D0000}"/>
    <cellStyle name="Normal 2 3 2 5 3 5 2 2" xfId="27481" xr:uid="{00000000-0005-0000-0000-0000184D0000}"/>
    <cellStyle name="Normal 2 3 2 5 3 5 3" xfId="19335" xr:uid="{00000000-0005-0000-0000-0000194D0000}"/>
    <cellStyle name="Normal 2 3 2 5 3 6" xfId="5528" xr:uid="{00000000-0005-0000-0000-00001A4D0000}"/>
    <cellStyle name="Normal 2 3 2 5 3 6 2" xfId="13674" xr:uid="{00000000-0005-0000-0000-00001B4D0000}"/>
    <cellStyle name="Normal 2 3 2 5 3 6 2 2" xfId="29970" xr:uid="{00000000-0005-0000-0000-00001C4D0000}"/>
    <cellStyle name="Normal 2 3 2 5 3 6 3" xfId="21824" xr:uid="{00000000-0005-0000-0000-00001D4D0000}"/>
    <cellStyle name="Normal 2 3 2 5 3 7" xfId="8375" xr:uid="{00000000-0005-0000-0000-00001E4D0000}"/>
    <cellStyle name="Normal 2 3 2 5 3 7 2" xfId="24671" xr:uid="{00000000-0005-0000-0000-00001F4D0000}"/>
    <cellStyle name="Normal 2 3 2 5 3 8" xfId="16525" xr:uid="{00000000-0005-0000-0000-0000204D0000}"/>
    <cellStyle name="Normal 2 3 2 5 4" xfId="311" xr:uid="{00000000-0005-0000-0000-0000214D0000}"/>
    <cellStyle name="Normal 2 3 2 5 4 2" xfId="655" xr:uid="{00000000-0005-0000-0000-0000224D0000}"/>
    <cellStyle name="Normal 2 3 2 5 4 2 2" xfId="1361" xr:uid="{00000000-0005-0000-0000-0000234D0000}"/>
    <cellStyle name="Normal 2 3 2 5 4 2 2 2" xfId="2771" xr:uid="{00000000-0005-0000-0000-0000244D0000}"/>
    <cellStyle name="Normal 2 3 2 5 4 2 2 2 2" xfId="5236" xr:uid="{00000000-0005-0000-0000-0000254D0000}"/>
    <cellStyle name="Normal 2 3 2 5 4 2 2 2 2 2" xfId="13382" xr:uid="{00000000-0005-0000-0000-0000264D0000}"/>
    <cellStyle name="Normal 2 3 2 5 4 2 2 2 2 2 2" xfId="29678" xr:uid="{00000000-0005-0000-0000-0000274D0000}"/>
    <cellStyle name="Normal 2 3 2 5 4 2 2 2 2 3" xfId="21532" xr:uid="{00000000-0005-0000-0000-0000284D0000}"/>
    <cellStyle name="Normal 2 3 2 5 4 2 2 2 3" xfId="8070" xr:uid="{00000000-0005-0000-0000-0000294D0000}"/>
    <cellStyle name="Normal 2 3 2 5 4 2 2 2 3 2" xfId="16216" xr:uid="{00000000-0005-0000-0000-00002A4D0000}"/>
    <cellStyle name="Normal 2 3 2 5 4 2 2 2 3 2 2" xfId="32512" xr:uid="{00000000-0005-0000-0000-00002B4D0000}"/>
    <cellStyle name="Normal 2 3 2 5 4 2 2 2 3 3" xfId="24366" xr:uid="{00000000-0005-0000-0000-00002C4D0000}"/>
    <cellStyle name="Normal 2 3 2 5 4 2 2 2 4" xfId="10917" xr:uid="{00000000-0005-0000-0000-00002D4D0000}"/>
    <cellStyle name="Normal 2 3 2 5 4 2 2 2 4 2" xfId="27213" xr:uid="{00000000-0005-0000-0000-00002E4D0000}"/>
    <cellStyle name="Normal 2 3 2 5 4 2 2 2 5" xfId="19067" xr:uid="{00000000-0005-0000-0000-00002F4D0000}"/>
    <cellStyle name="Normal 2 3 2 5 4 2 2 3" xfId="4018" xr:uid="{00000000-0005-0000-0000-0000304D0000}"/>
    <cellStyle name="Normal 2 3 2 5 4 2 2 3 2" xfId="12164" xr:uid="{00000000-0005-0000-0000-0000314D0000}"/>
    <cellStyle name="Normal 2 3 2 5 4 2 2 3 2 2" xfId="28460" xr:uid="{00000000-0005-0000-0000-0000324D0000}"/>
    <cellStyle name="Normal 2 3 2 5 4 2 2 3 3" xfId="20314" xr:uid="{00000000-0005-0000-0000-0000334D0000}"/>
    <cellStyle name="Normal 2 3 2 5 4 2 2 4" xfId="6660" xr:uid="{00000000-0005-0000-0000-0000344D0000}"/>
    <cellStyle name="Normal 2 3 2 5 4 2 2 4 2" xfId="14806" xr:uid="{00000000-0005-0000-0000-0000354D0000}"/>
    <cellStyle name="Normal 2 3 2 5 4 2 2 4 2 2" xfId="31102" xr:uid="{00000000-0005-0000-0000-0000364D0000}"/>
    <cellStyle name="Normal 2 3 2 5 4 2 2 4 3" xfId="22956" xr:uid="{00000000-0005-0000-0000-0000374D0000}"/>
    <cellStyle name="Normal 2 3 2 5 4 2 2 5" xfId="9507" xr:uid="{00000000-0005-0000-0000-0000384D0000}"/>
    <cellStyle name="Normal 2 3 2 5 4 2 2 5 2" xfId="25803" xr:uid="{00000000-0005-0000-0000-0000394D0000}"/>
    <cellStyle name="Normal 2 3 2 5 4 2 2 6" xfId="17657" xr:uid="{00000000-0005-0000-0000-00003A4D0000}"/>
    <cellStyle name="Normal 2 3 2 5 4 2 3" xfId="2066" xr:uid="{00000000-0005-0000-0000-00003B4D0000}"/>
    <cellStyle name="Normal 2 3 2 5 4 2 3 2" xfId="4627" xr:uid="{00000000-0005-0000-0000-00003C4D0000}"/>
    <cellStyle name="Normal 2 3 2 5 4 2 3 2 2" xfId="12773" xr:uid="{00000000-0005-0000-0000-00003D4D0000}"/>
    <cellStyle name="Normal 2 3 2 5 4 2 3 2 2 2" xfId="29069" xr:uid="{00000000-0005-0000-0000-00003E4D0000}"/>
    <cellStyle name="Normal 2 3 2 5 4 2 3 2 3" xfId="20923" xr:uid="{00000000-0005-0000-0000-00003F4D0000}"/>
    <cellStyle name="Normal 2 3 2 5 4 2 3 3" xfId="7365" xr:uid="{00000000-0005-0000-0000-0000404D0000}"/>
    <cellStyle name="Normal 2 3 2 5 4 2 3 3 2" xfId="15511" xr:uid="{00000000-0005-0000-0000-0000414D0000}"/>
    <cellStyle name="Normal 2 3 2 5 4 2 3 3 2 2" xfId="31807" xr:uid="{00000000-0005-0000-0000-0000424D0000}"/>
    <cellStyle name="Normal 2 3 2 5 4 2 3 3 3" xfId="23661" xr:uid="{00000000-0005-0000-0000-0000434D0000}"/>
    <cellStyle name="Normal 2 3 2 5 4 2 3 4" xfId="10212" xr:uid="{00000000-0005-0000-0000-0000444D0000}"/>
    <cellStyle name="Normal 2 3 2 5 4 2 3 4 2" xfId="26508" xr:uid="{00000000-0005-0000-0000-0000454D0000}"/>
    <cellStyle name="Normal 2 3 2 5 4 2 3 5" xfId="18362" xr:uid="{00000000-0005-0000-0000-0000464D0000}"/>
    <cellStyle name="Normal 2 3 2 5 4 2 4" xfId="3409" xr:uid="{00000000-0005-0000-0000-0000474D0000}"/>
    <cellStyle name="Normal 2 3 2 5 4 2 4 2" xfId="11555" xr:uid="{00000000-0005-0000-0000-0000484D0000}"/>
    <cellStyle name="Normal 2 3 2 5 4 2 4 2 2" xfId="27851" xr:uid="{00000000-0005-0000-0000-0000494D0000}"/>
    <cellStyle name="Normal 2 3 2 5 4 2 4 3" xfId="19705" xr:uid="{00000000-0005-0000-0000-00004A4D0000}"/>
    <cellStyle name="Normal 2 3 2 5 4 2 5" xfId="5955" xr:uid="{00000000-0005-0000-0000-00004B4D0000}"/>
    <cellStyle name="Normal 2 3 2 5 4 2 5 2" xfId="14101" xr:uid="{00000000-0005-0000-0000-00004C4D0000}"/>
    <cellStyle name="Normal 2 3 2 5 4 2 5 2 2" xfId="30397" xr:uid="{00000000-0005-0000-0000-00004D4D0000}"/>
    <cellStyle name="Normal 2 3 2 5 4 2 5 3" xfId="22251" xr:uid="{00000000-0005-0000-0000-00004E4D0000}"/>
    <cellStyle name="Normal 2 3 2 5 4 2 6" xfId="8802" xr:uid="{00000000-0005-0000-0000-00004F4D0000}"/>
    <cellStyle name="Normal 2 3 2 5 4 2 6 2" xfId="25098" xr:uid="{00000000-0005-0000-0000-0000504D0000}"/>
    <cellStyle name="Normal 2 3 2 5 4 2 7" xfId="16952" xr:uid="{00000000-0005-0000-0000-0000514D0000}"/>
    <cellStyle name="Normal 2 3 2 5 4 3" xfId="1017" xr:uid="{00000000-0005-0000-0000-0000524D0000}"/>
    <cellStyle name="Normal 2 3 2 5 4 3 2" xfId="2427" xr:uid="{00000000-0005-0000-0000-0000534D0000}"/>
    <cellStyle name="Normal 2 3 2 5 4 3 2 2" xfId="4940" xr:uid="{00000000-0005-0000-0000-0000544D0000}"/>
    <cellStyle name="Normal 2 3 2 5 4 3 2 2 2" xfId="13086" xr:uid="{00000000-0005-0000-0000-0000554D0000}"/>
    <cellStyle name="Normal 2 3 2 5 4 3 2 2 2 2" xfId="29382" xr:uid="{00000000-0005-0000-0000-0000564D0000}"/>
    <cellStyle name="Normal 2 3 2 5 4 3 2 2 3" xfId="21236" xr:uid="{00000000-0005-0000-0000-0000574D0000}"/>
    <cellStyle name="Normal 2 3 2 5 4 3 2 3" xfId="7726" xr:uid="{00000000-0005-0000-0000-0000584D0000}"/>
    <cellStyle name="Normal 2 3 2 5 4 3 2 3 2" xfId="15872" xr:uid="{00000000-0005-0000-0000-0000594D0000}"/>
    <cellStyle name="Normal 2 3 2 5 4 3 2 3 2 2" xfId="32168" xr:uid="{00000000-0005-0000-0000-00005A4D0000}"/>
    <cellStyle name="Normal 2 3 2 5 4 3 2 3 3" xfId="24022" xr:uid="{00000000-0005-0000-0000-00005B4D0000}"/>
    <cellStyle name="Normal 2 3 2 5 4 3 2 4" xfId="10573" xr:uid="{00000000-0005-0000-0000-00005C4D0000}"/>
    <cellStyle name="Normal 2 3 2 5 4 3 2 4 2" xfId="26869" xr:uid="{00000000-0005-0000-0000-00005D4D0000}"/>
    <cellStyle name="Normal 2 3 2 5 4 3 2 5" xfId="18723" xr:uid="{00000000-0005-0000-0000-00005E4D0000}"/>
    <cellStyle name="Normal 2 3 2 5 4 3 3" xfId="3722" xr:uid="{00000000-0005-0000-0000-00005F4D0000}"/>
    <cellStyle name="Normal 2 3 2 5 4 3 3 2" xfId="11868" xr:uid="{00000000-0005-0000-0000-0000604D0000}"/>
    <cellStyle name="Normal 2 3 2 5 4 3 3 2 2" xfId="28164" xr:uid="{00000000-0005-0000-0000-0000614D0000}"/>
    <cellStyle name="Normal 2 3 2 5 4 3 3 3" xfId="20018" xr:uid="{00000000-0005-0000-0000-0000624D0000}"/>
    <cellStyle name="Normal 2 3 2 5 4 3 4" xfId="6316" xr:uid="{00000000-0005-0000-0000-0000634D0000}"/>
    <cellStyle name="Normal 2 3 2 5 4 3 4 2" xfId="14462" xr:uid="{00000000-0005-0000-0000-0000644D0000}"/>
    <cellStyle name="Normal 2 3 2 5 4 3 4 2 2" xfId="30758" xr:uid="{00000000-0005-0000-0000-0000654D0000}"/>
    <cellStyle name="Normal 2 3 2 5 4 3 4 3" xfId="22612" xr:uid="{00000000-0005-0000-0000-0000664D0000}"/>
    <cellStyle name="Normal 2 3 2 5 4 3 5" xfId="9163" xr:uid="{00000000-0005-0000-0000-0000674D0000}"/>
    <cellStyle name="Normal 2 3 2 5 4 3 5 2" xfId="25459" xr:uid="{00000000-0005-0000-0000-0000684D0000}"/>
    <cellStyle name="Normal 2 3 2 5 4 3 6" xfId="17313" xr:uid="{00000000-0005-0000-0000-0000694D0000}"/>
    <cellStyle name="Normal 2 3 2 5 4 4" xfId="1722" xr:uid="{00000000-0005-0000-0000-00006A4D0000}"/>
    <cellStyle name="Normal 2 3 2 5 4 4 2" xfId="4331" xr:uid="{00000000-0005-0000-0000-00006B4D0000}"/>
    <cellStyle name="Normal 2 3 2 5 4 4 2 2" xfId="12477" xr:uid="{00000000-0005-0000-0000-00006C4D0000}"/>
    <cellStyle name="Normal 2 3 2 5 4 4 2 2 2" xfId="28773" xr:uid="{00000000-0005-0000-0000-00006D4D0000}"/>
    <cellStyle name="Normal 2 3 2 5 4 4 2 3" xfId="20627" xr:uid="{00000000-0005-0000-0000-00006E4D0000}"/>
    <cellStyle name="Normal 2 3 2 5 4 4 3" xfId="7021" xr:uid="{00000000-0005-0000-0000-00006F4D0000}"/>
    <cellStyle name="Normal 2 3 2 5 4 4 3 2" xfId="15167" xr:uid="{00000000-0005-0000-0000-0000704D0000}"/>
    <cellStyle name="Normal 2 3 2 5 4 4 3 2 2" xfId="31463" xr:uid="{00000000-0005-0000-0000-0000714D0000}"/>
    <cellStyle name="Normal 2 3 2 5 4 4 3 3" xfId="23317" xr:uid="{00000000-0005-0000-0000-0000724D0000}"/>
    <cellStyle name="Normal 2 3 2 5 4 4 4" xfId="9868" xr:uid="{00000000-0005-0000-0000-0000734D0000}"/>
    <cellStyle name="Normal 2 3 2 5 4 4 4 2" xfId="26164" xr:uid="{00000000-0005-0000-0000-0000744D0000}"/>
    <cellStyle name="Normal 2 3 2 5 4 4 5" xfId="18018" xr:uid="{00000000-0005-0000-0000-0000754D0000}"/>
    <cellStyle name="Normal 2 3 2 5 4 5" xfId="3113" xr:uid="{00000000-0005-0000-0000-0000764D0000}"/>
    <cellStyle name="Normal 2 3 2 5 4 5 2" xfId="11259" xr:uid="{00000000-0005-0000-0000-0000774D0000}"/>
    <cellStyle name="Normal 2 3 2 5 4 5 2 2" xfId="27555" xr:uid="{00000000-0005-0000-0000-0000784D0000}"/>
    <cellStyle name="Normal 2 3 2 5 4 5 3" xfId="19409" xr:uid="{00000000-0005-0000-0000-0000794D0000}"/>
    <cellStyle name="Normal 2 3 2 5 4 6" xfId="5611" xr:uid="{00000000-0005-0000-0000-00007A4D0000}"/>
    <cellStyle name="Normal 2 3 2 5 4 6 2" xfId="13757" xr:uid="{00000000-0005-0000-0000-00007B4D0000}"/>
    <cellStyle name="Normal 2 3 2 5 4 6 2 2" xfId="30053" xr:uid="{00000000-0005-0000-0000-00007C4D0000}"/>
    <cellStyle name="Normal 2 3 2 5 4 6 3" xfId="21907" xr:uid="{00000000-0005-0000-0000-00007D4D0000}"/>
    <cellStyle name="Normal 2 3 2 5 4 7" xfId="8458" xr:uid="{00000000-0005-0000-0000-00007E4D0000}"/>
    <cellStyle name="Normal 2 3 2 5 4 7 2" xfId="24754" xr:uid="{00000000-0005-0000-0000-00007F4D0000}"/>
    <cellStyle name="Normal 2 3 2 5 4 8" xfId="16608" xr:uid="{00000000-0005-0000-0000-0000804D0000}"/>
    <cellStyle name="Normal 2 3 2 5 5" xfId="401" xr:uid="{00000000-0005-0000-0000-0000814D0000}"/>
    <cellStyle name="Normal 2 3 2 5 5 2" xfId="1107" xr:uid="{00000000-0005-0000-0000-0000824D0000}"/>
    <cellStyle name="Normal 2 3 2 5 5 2 2" xfId="2517" xr:uid="{00000000-0005-0000-0000-0000834D0000}"/>
    <cellStyle name="Normal 2 3 2 5 5 2 2 2" xfId="5014" xr:uid="{00000000-0005-0000-0000-0000844D0000}"/>
    <cellStyle name="Normal 2 3 2 5 5 2 2 2 2" xfId="13160" xr:uid="{00000000-0005-0000-0000-0000854D0000}"/>
    <cellStyle name="Normal 2 3 2 5 5 2 2 2 2 2" xfId="29456" xr:uid="{00000000-0005-0000-0000-0000864D0000}"/>
    <cellStyle name="Normal 2 3 2 5 5 2 2 2 3" xfId="21310" xr:uid="{00000000-0005-0000-0000-0000874D0000}"/>
    <cellStyle name="Normal 2 3 2 5 5 2 2 3" xfId="7816" xr:uid="{00000000-0005-0000-0000-0000884D0000}"/>
    <cellStyle name="Normal 2 3 2 5 5 2 2 3 2" xfId="15962" xr:uid="{00000000-0005-0000-0000-0000894D0000}"/>
    <cellStyle name="Normal 2 3 2 5 5 2 2 3 2 2" xfId="32258" xr:uid="{00000000-0005-0000-0000-00008A4D0000}"/>
    <cellStyle name="Normal 2 3 2 5 5 2 2 3 3" xfId="24112" xr:uid="{00000000-0005-0000-0000-00008B4D0000}"/>
    <cellStyle name="Normal 2 3 2 5 5 2 2 4" xfId="10663" xr:uid="{00000000-0005-0000-0000-00008C4D0000}"/>
    <cellStyle name="Normal 2 3 2 5 5 2 2 4 2" xfId="26959" xr:uid="{00000000-0005-0000-0000-00008D4D0000}"/>
    <cellStyle name="Normal 2 3 2 5 5 2 2 5" xfId="18813" xr:uid="{00000000-0005-0000-0000-00008E4D0000}"/>
    <cellStyle name="Normal 2 3 2 5 5 2 3" xfId="3796" xr:uid="{00000000-0005-0000-0000-00008F4D0000}"/>
    <cellStyle name="Normal 2 3 2 5 5 2 3 2" xfId="11942" xr:uid="{00000000-0005-0000-0000-0000904D0000}"/>
    <cellStyle name="Normal 2 3 2 5 5 2 3 2 2" xfId="28238" xr:uid="{00000000-0005-0000-0000-0000914D0000}"/>
    <cellStyle name="Normal 2 3 2 5 5 2 3 3" xfId="20092" xr:uid="{00000000-0005-0000-0000-0000924D0000}"/>
    <cellStyle name="Normal 2 3 2 5 5 2 4" xfId="6406" xr:uid="{00000000-0005-0000-0000-0000934D0000}"/>
    <cellStyle name="Normal 2 3 2 5 5 2 4 2" xfId="14552" xr:uid="{00000000-0005-0000-0000-0000944D0000}"/>
    <cellStyle name="Normal 2 3 2 5 5 2 4 2 2" xfId="30848" xr:uid="{00000000-0005-0000-0000-0000954D0000}"/>
    <cellStyle name="Normal 2 3 2 5 5 2 4 3" xfId="22702" xr:uid="{00000000-0005-0000-0000-0000964D0000}"/>
    <cellStyle name="Normal 2 3 2 5 5 2 5" xfId="9253" xr:uid="{00000000-0005-0000-0000-0000974D0000}"/>
    <cellStyle name="Normal 2 3 2 5 5 2 5 2" xfId="25549" xr:uid="{00000000-0005-0000-0000-0000984D0000}"/>
    <cellStyle name="Normal 2 3 2 5 5 2 6" xfId="17403" xr:uid="{00000000-0005-0000-0000-0000994D0000}"/>
    <cellStyle name="Normal 2 3 2 5 5 3" xfId="1812" xr:uid="{00000000-0005-0000-0000-00009A4D0000}"/>
    <cellStyle name="Normal 2 3 2 5 5 3 2" xfId="4405" xr:uid="{00000000-0005-0000-0000-00009B4D0000}"/>
    <cellStyle name="Normal 2 3 2 5 5 3 2 2" xfId="12551" xr:uid="{00000000-0005-0000-0000-00009C4D0000}"/>
    <cellStyle name="Normal 2 3 2 5 5 3 2 2 2" xfId="28847" xr:uid="{00000000-0005-0000-0000-00009D4D0000}"/>
    <cellStyle name="Normal 2 3 2 5 5 3 2 3" xfId="20701" xr:uid="{00000000-0005-0000-0000-00009E4D0000}"/>
    <cellStyle name="Normal 2 3 2 5 5 3 3" xfId="7111" xr:uid="{00000000-0005-0000-0000-00009F4D0000}"/>
    <cellStyle name="Normal 2 3 2 5 5 3 3 2" xfId="15257" xr:uid="{00000000-0005-0000-0000-0000A04D0000}"/>
    <cellStyle name="Normal 2 3 2 5 5 3 3 2 2" xfId="31553" xr:uid="{00000000-0005-0000-0000-0000A14D0000}"/>
    <cellStyle name="Normal 2 3 2 5 5 3 3 3" xfId="23407" xr:uid="{00000000-0005-0000-0000-0000A24D0000}"/>
    <cellStyle name="Normal 2 3 2 5 5 3 4" xfId="9958" xr:uid="{00000000-0005-0000-0000-0000A34D0000}"/>
    <cellStyle name="Normal 2 3 2 5 5 3 4 2" xfId="26254" xr:uid="{00000000-0005-0000-0000-0000A44D0000}"/>
    <cellStyle name="Normal 2 3 2 5 5 3 5" xfId="18108" xr:uid="{00000000-0005-0000-0000-0000A54D0000}"/>
    <cellStyle name="Normal 2 3 2 5 5 4" xfId="3187" xr:uid="{00000000-0005-0000-0000-0000A64D0000}"/>
    <cellStyle name="Normal 2 3 2 5 5 4 2" xfId="11333" xr:uid="{00000000-0005-0000-0000-0000A74D0000}"/>
    <cellStyle name="Normal 2 3 2 5 5 4 2 2" xfId="27629" xr:uid="{00000000-0005-0000-0000-0000A84D0000}"/>
    <cellStyle name="Normal 2 3 2 5 5 4 3" xfId="19483" xr:uid="{00000000-0005-0000-0000-0000A94D0000}"/>
    <cellStyle name="Normal 2 3 2 5 5 5" xfId="5701" xr:uid="{00000000-0005-0000-0000-0000AA4D0000}"/>
    <cellStyle name="Normal 2 3 2 5 5 5 2" xfId="13847" xr:uid="{00000000-0005-0000-0000-0000AB4D0000}"/>
    <cellStyle name="Normal 2 3 2 5 5 5 2 2" xfId="30143" xr:uid="{00000000-0005-0000-0000-0000AC4D0000}"/>
    <cellStyle name="Normal 2 3 2 5 5 5 3" xfId="21997" xr:uid="{00000000-0005-0000-0000-0000AD4D0000}"/>
    <cellStyle name="Normal 2 3 2 5 5 6" xfId="8548" xr:uid="{00000000-0005-0000-0000-0000AE4D0000}"/>
    <cellStyle name="Normal 2 3 2 5 5 6 2" xfId="24844" xr:uid="{00000000-0005-0000-0000-0000AF4D0000}"/>
    <cellStyle name="Normal 2 3 2 5 5 7" xfId="16698" xr:uid="{00000000-0005-0000-0000-0000B04D0000}"/>
    <cellStyle name="Normal 2 3 2 5 6" xfId="763" xr:uid="{00000000-0005-0000-0000-0000B14D0000}"/>
    <cellStyle name="Normal 2 3 2 5 6 2" xfId="2173" xr:uid="{00000000-0005-0000-0000-0000B24D0000}"/>
    <cellStyle name="Normal 2 3 2 5 6 2 2" xfId="4718" xr:uid="{00000000-0005-0000-0000-0000B34D0000}"/>
    <cellStyle name="Normal 2 3 2 5 6 2 2 2" xfId="12864" xr:uid="{00000000-0005-0000-0000-0000B44D0000}"/>
    <cellStyle name="Normal 2 3 2 5 6 2 2 2 2" xfId="29160" xr:uid="{00000000-0005-0000-0000-0000B54D0000}"/>
    <cellStyle name="Normal 2 3 2 5 6 2 2 3" xfId="21014" xr:uid="{00000000-0005-0000-0000-0000B64D0000}"/>
    <cellStyle name="Normal 2 3 2 5 6 2 3" xfId="7472" xr:uid="{00000000-0005-0000-0000-0000B74D0000}"/>
    <cellStyle name="Normal 2 3 2 5 6 2 3 2" xfId="15618" xr:uid="{00000000-0005-0000-0000-0000B84D0000}"/>
    <cellStyle name="Normal 2 3 2 5 6 2 3 2 2" xfId="31914" xr:uid="{00000000-0005-0000-0000-0000B94D0000}"/>
    <cellStyle name="Normal 2 3 2 5 6 2 3 3" xfId="23768" xr:uid="{00000000-0005-0000-0000-0000BA4D0000}"/>
    <cellStyle name="Normal 2 3 2 5 6 2 4" xfId="10319" xr:uid="{00000000-0005-0000-0000-0000BB4D0000}"/>
    <cellStyle name="Normal 2 3 2 5 6 2 4 2" xfId="26615" xr:uid="{00000000-0005-0000-0000-0000BC4D0000}"/>
    <cellStyle name="Normal 2 3 2 5 6 2 5" xfId="18469" xr:uid="{00000000-0005-0000-0000-0000BD4D0000}"/>
    <cellStyle name="Normal 2 3 2 5 6 3" xfId="3500" xr:uid="{00000000-0005-0000-0000-0000BE4D0000}"/>
    <cellStyle name="Normal 2 3 2 5 6 3 2" xfId="11646" xr:uid="{00000000-0005-0000-0000-0000BF4D0000}"/>
    <cellStyle name="Normal 2 3 2 5 6 3 2 2" xfId="27942" xr:uid="{00000000-0005-0000-0000-0000C04D0000}"/>
    <cellStyle name="Normal 2 3 2 5 6 3 3" xfId="19796" xr:uid="{00000000-0005-0000-0000-0000C14D0000}"/>
    <cellStyle name="Normal 2 3 2 5 6 4" xfId="6062" xr:uid="{00000000-0005-0000-0000-0000C24D0000}"/>
    <cellStyle name="Normal 2 3 2 5 6 4 2" xfId="14208" xr:uid="{00000000-0005-0000-0000-0000C34D0000}"/>
    <cellStyle name="Normal 2 3 2 5 6 4 2 2" xfId="30504" xr:uid="{00000000-0005-0000-0000-0000C44D0000}"/>
    <cellStyle name="Normal 2 3 2 5 6 4 3" xfId="22358" xr:uid="{00000000-0005-0000-0000-0000C54D0000}"/>
    <cellStyle name="Normal 2 3 2 5 6 5" xfId="8909" xr:uid="{00000000-0005-0000-0000-0000C64D0000}"/>
    <cellStyle name="Normal 2 3 2 5 6 5 2" xfId="25205" xr:uid="{00000000-0005-0000-0000-0000C74D0000}"/>
    <cellStyle name="Normal 2 3 2 5 6 6" xfId="17059" xr:uid="{00000000-0005-0000-0000-0000C84D0000}"/>
    <cellStyle name="Normal 2 3 2 5 7" xfId="1468" xr:uid="{00000000-0005-0000-0000-0000C94D0000}"/>
    <cellStyle name="Normal 2 3 2 5 7 2" xfId="4109" xr:uid="{00000000-0005-0000-0000-0000CA4D0000}"/>
    <cellStyle name="Normal 2 3 2 5 7 2 2" xfId="12255" xr:uid="{00000000-0005-0000-0000-0000CB4D0000}"/>
    <cellStyle name="Normal 2 3 2 5 7 2 2 2" xfId="28551" xr:uid="{00000000-0005-0000-0000-0000CC4D0000}"/>
    <cellStyle name="Normal 2 3 2 5 7 2 3" xfId="20405" xr:uid="{00000000-0005-0000-0000-0000CD4D0000}"/>
    <cellStyle name="Normal 2 3 2 5 7 3" xfId="6767" xr:uid="{00000000-0005-0000-0000-0000CE4D0000}"/>
    <cellStyle name="Normal 2 3 2 5 7 3 2" xfId="14913" xr:uid="{00000000-0005-0000-0000-0000CF4D0000}"/>
    <cellStyle name="Normal 2 3 2 5 7 3 2 2" xfId="31209" xr:uid="{00000000-0005-0000-0000-0000D04D0000}"/>
    <cellStyle name="Normal 2 3 2 5 7 3 3" xfId="23063" xr:uid="{00000000-0005-0000-0000-0000D14D0000}"/>
    <cellStyle name="Normal 2 3 2 5 7 4" xfId="9614" xr:uid="{00000000-0005-0000-0000-0000D24D0000}"/>
    <cellStyle name="Normal 2 3 2 5 7 4 2" xfId="25910" xr:uid="{00000000-0005-0000-0000-0000D34D0000}"/>
    <cellStyle name="Normal 2 3 2 5 7 5" xfId="17764" xr:uid="{00000000-0005-0000-0000-0000D44D0000}"/>
    <cellStyle name="Normal 2 3 2 5 8" xfId="2891" xr:uid="{00000000-0005-0000-0000-0000D54D0000}"/>
    <cellStyle name="Normal 2 3 2 5 8 2" xfId="11037" xr:uid="{00000000-0005-0000-0000-0000D64D0000}"/>
    <cellStyle name="Normal 2 3 2 5 8 2 2" xfId="27333" xr:uid="{00000000-0005-0000-0000-0000D74D0000}"/>
    <cellStyle name="Normal 2 3 2 5 8 3" xfId="19187" xr:uid="{00000000-0005-0000-0000-0000D84D0000}"/>
    <cellStyle name="Normal 2 3 2 5 9" xfId="5357" xr:uid="{00000000-0005-0000-0000-0000D94D0000}"/>
    <cellStyle name="Normal 2 3 2 5 9 2" xfId="13503" xr:uid="{00000000-0005-0000-0000-0000DA4D0000}"/>
    <cellStyle name="Normal 2 3 2 5 9 2 2" xfId="29799" xr:uid="{00000000-0005-0000-0000-0000DB4D0000}"/>
    <cellStyle name="Normal 2 3 2 5 9 3" xfId="21653" xr:uid="{00000000-0005-0000-0000-0000DC4D0000}"/>
    <cellStyle name="Normal 2 3 2 6" xfId="96" xr:uid="{00000000-0005-0000-0000-0000DD4D0000}"/>
    <cellStyle name="Normal 2 3 2 6 10" xfId="5396" xr:uid="{00000000-0005-0000-0000-0000DE4D0000}"/>
    <cellStyle name="Normal 2 3 2 6 10 2" xfId="13542" xr:uid="{00000000-0005-0000-0000-0000DF4D0000}"/>
    <cellStyle name="Normal 2 3 2 6 10 2 2" xfId="29838" xr:uid="{00000000-0005-0000-0000-0000E04D0000}"/>
    <cellStyle name="Normal 2 3 2 6 10 3" xfId="21692" xr:uid="{00000000-0005-0000-0000-0000E14D0000}"/>
    <cellStyle name="Normal 2 3 2 6 11" xfId="8243" xr:uid="{00000000-0005-0000-0000-0000E24D0000}"/>
    <cellStyle name="Normal 2 3 2 6 11 2" xfId="24539" xr:uid="{00000000-0005-0000-0000-0000E34D0000}"/>
    <cellStyle name="Normal 2 3 2 6 12" xfId="16393" xr:uid="{00000000-0005-0000-0000-0000E44D0000}"/>
    <cellStyle name="Normal 2 3 2 6 2" xfId="186" xr:uid="{00000000-0005-0000-0000-0000E54D0000}"/>
    <cellStyle name="Normal 2 3 2 6 2 2" xfId="530" xr:uid="{00000000-0005-0000-0000-0000E64D0000}"/>
    <cellStyle name="Normal 2 3 2 6 2 2 2" xfId="1236" xr:uid="{00000000-0005-0000-0000-0000E74D0000}"/>
    <cellStyle name="Normal 2 3 2 6 2 2 2 2" xfId="2646" xr:uid="{00000000-0005-0000-0000-0000E84D0000}"/>
    <cellStyle name="Normal 2 3 2 6 2 2 2 2 2" xfId="5120" xr:uid="{00000000-0005-0000-0000-0000E94D0000}"/>
    <cellStyle name="Normal 2 3 2 6 2 2 2 2 2 2" xfId="13266" xr:uid="{00000000-0005-0000-0000-0000EA4D0000}"/>
    <cellStyle name="Normal 2 3 2 6 2 2 2 2 2 2 2" xfId="29562" xr:uid="{00000000-0005-0000-0000-0000EB4D0000}"/>
    <cellStyle name="Normal 2 3 2 6 2 2 2 2 2 3" xfId="21416" xr:uid="{00000000-0005-0000-0000-0000EC4D0000}"/>
    <cellStyle name="Normal 2 3 2 6 2 2 2 2 3" xfId="7945" xr:uid="{00000000-0005-0000-0000-0000ED4D0000}"/>
    <cellStyle name="Normal 2 3 2 6 2 2 2 2 3 2" xfId="16091" xr:uid="{00000000-0005-0000-0000-0000EE4D0000}"/>
    <cellStyle name="Normal 2 3 2 6 2 2 2 2 3 2 2" xfId="32387" xr:uid="{00000000-0005-0000-0000-0000EF4D0000}"/>
    <cellStyle name="Normal 2 3 2 6 2 2 2 2 3 3" xfId="24241" xr:uid="{00000000-0005-0000-0000-0000F04D0000}"/>
    <cellStyle name="Normal 2 3 2 6 2 2 2 2 4" xfId="10792" xr:uid="{00000000-0005-0000-0000-0000F14D0000}"/>
    <cellStyle name="Normal 2 3 2 6 2 2 2 2 4 2" xfId="27088" xr:uid="{00000000-0005-0000-0000-0000F24D0000}"/>
    <cellStyle name="Normal 2 3 2 6 2 2 2 2 5" xfId="18942" xr:uid="{00000000-0005-0000-0000-0000F34D0000}"/>
    <cellStyle name="Normal 2 3 2 6 2 2 2 3" xfId="3902" xr:uid="{00000000-0005-0000-0000-0000F44D0000}"/>
    <cellStyle name="Normal 2 3 2 6 2 2 2 3 2" xfId="12048" xr:uid="{00000000-0005-0000-0000-0000F54D0000}"/>
    <cellStyle name="Normal 2 3 2 6 2 2 2 3 2 2" xfId="28344" xr:uid="{00000000-0005-0000-0000-0000F64D0000}"/>
    <cellStyle name="Normal 2 3 2 6 2 2 2 3 3" xfId="20198" xr:uid="{00000000-0005-0000-0000-0000F74D0000}"/>
    <cellStyle name="Normal 2 3 2 6 2 2 2 4" xfId="6535" xr:uid="{00000000-0005-0000-0000-0000F84D0000}"/>
    <cellStyle name="Normal 2 3 2 6 2 2 2 4 2" xfId="14681" xr:uid="{00000000-0005-0000-0000-0000F94D0000}"/>
    <cellStyle name="Normal 2 3 2 6 2 2 2 4 2 2" xfId="30977" xr:uid="{00000000-0005-0000-0000-0000FA4D0000}"/>
    <cellStyle name="Normal 2 3 2 6 2 2 2 4 3" xfId="22831" xr:uid="{00000000-0005-0000-0000-0000FB4D0000}"/>
    <cellStyle name="Normal 2 3 2 6 2 2 2 5" xfId="9382" xr:uid="{00000000-0005-0000-0000-0000FC4D0000}"/>
    <cellStyle name="Normal 2 3 2 6 2 2 2 5 2" xfId="25678" xr:uid="{00000000-0005-0000-0000-0000FD4D0000}"/>
    <cellStyle name="Normal 2 3 2 6 2 2 2 6" xfId="17532" xr:uid="{00000000-0005-0000-0000-0000FE4D0000}"/>
    <cellStyle name="Normal 2 3 2 6 2 2 3" xfId="1941" xr:uid="{00000000-0005-0000-0000-0000FF4D0000}"/>
    <cellStyle name="Normal 2 3 2 6 2 2 3 2" xfId="4511" xr:uid="{00000000-0005-0000-0000-0000004E0000}"/>
    <cellStyle name="Normal 2 3 2 6 2 2 3 2 2" xfId="12657" xr:uid="{00000000-0005-0000-0000-0000014E0000}"/>
    <cellStyle name="Normal 2 3 2 6 2 2 3 2 2 2" xfId="28953" xr:uid="{00000000-0005-0000-0000-0000024E0000}"/>
    <cellStyle name="Normal 2 3 2 6 2 2 3 2 3" xfId="20807" xr:uid="{00000000-0005-0000-0000-0000034E0000}"/>
    <cellStyle name="Normal 2 3 2 6 2 2 3 3" xfId="7240" xr:uid="{00000000-0005-0000-0000-0000044E0000}"/>
    <cellStyle name="Normal 2 3 2 6 2 2 3 3 2" xfId="15386" xr:uid="{00000000-0005-0000-0000-0000054E0000}"/>
    <cellStyle name="Normal 2 3 2 6 2 2 3 3 2 2" xfId="31682" xr:uid="{00000000-0005-0000-0000-0000064E0000}"/>
    <cellStyle name="Normal 2 3 2 6 2 2 3 3 3" xfId="23536" xr:uid="{00000000-0005-0000-0000-0000074E0000}"/>
    <cellStyle name="Normal 2 3 2 6 2 2 3 4" xfId="10087" xr:uid="{00000000-0005-0000-0000-0000084E0000}"/>
    <cellStyle name="Normal 2 3 2 6 2 2 3 4 2" xfId="26383" xr:uid="{00000000-0005-0000-0000-0000094E0000}"/>
    <cellStyle name="Normal 2 3 2 6 2 2 3 5" xfId="18237" xr:uid="{00000000-0005-0000-0000-00000A4E0000}"/>
    <cellStyle name="Normal 2 3 2 6 2 2 4" xfId="3293" xr:uid="{00000000-0005-0000-0000-00000B4E0000}"/>
    <cellStyle name="Normal 2 3 2 6 2 2 4 2" xfId="11439" xr:uid="{00000000-0005-0000-0000-00000C4E0000}"/>
    <cellStyle name="Normal 2 3 2 6 2 2 4 2 2" xfId="27735" xr:uid="{00000000-0005-0000-0000-00000D4E0000}"/>
    <cellStyle name="Normal 2 3 2 6 2 2 4 3" xfId="19589" xr:uid="{00000000-0005-0000-0000-00000E4E0000}"/>
    <cellStyle name="Normal 2 3 2 6 2 2 5" xfId="5830" xr:uid="{00000000-0005-0000-0000-00000F4E0000}"/>
    <cellStyle name="Normal 2 3 2 6 2 2 5 2" xfId="13976" xr:uid="{00000000-0005-0000-0000-0000104E0000}"/>
    <cellStyle name="Normal 2 3 2 6 2 2 5 2 2" xfId="30272" xr:uid="{00000000-0005-0000-0000-0000114E0000}"/>
    <cellStyle name="Normal 2 3 2 6 2 2 5 3" xfId="22126" xr:uid="{00000000-0005-0000-0000-0000124E0000}"/>
    <cellStyle name="Normal 2 3 2 6 2 2 6" xfId="8677" xr:uid="{00000000-0005-0000-0000-0000134E0000}"/>
    <cellStyle name="Normal 2 3 2 6 2 2 6 2" xfId="24973" xr:uid="{00000000-0005-0000-0000-0000144E0000}"/>
    <cellStyle name="Normal 2 3 2 6 2 2 7" xfId="16827" xr:uid="{00000000-0005-0000-0000-0000154E0000}"/>
    <cellStyle name="Normal 2 3 2 6 2 3" xfId="892" xr:uid="{00000000-0005-0000-0000-0000164E0000}"/>
    <cellStyle name="Normal 2 3 2 6 2 3 2" xfId="2302" xr:uid="{00000000-0005-0000-0000-0000174E0000}"/>
    <cellStyle name="Normal 2 3 2 6 2 3 2 2" xfId="4824" xr:uid="{00000000-0005-0000-0000-0000184E0000}"/>
    <cellStyle name="Normal 2 3 2 6 2 3 2 2 2" xfId="12970" xr:uid="{00000000-0005-0000-0000-0000194E0000}"/>
    <cellStyle name="Normal 2 3 2 6 2 3 2 2 2 2" xfId="29266" xr:uid="{00000000-0005-0000-0000-00001A4E0000}"/>
    <cellStyle name="Normal 2 3 2 6 2 3 2 2 3" xfId="21120" xr:uid="{00000000-0005-0000-0000-00001B4E0000}"/>
    <cellStyle name="Normal 2 3 2 6 2 3 2 3" xfId="7601" xr:uid="{00000000-0005-0000-0000-00001C4E0000}"/>
    <cellStyle name="Normal 2 3 2 6 2 3 2 3 2" xfId="15747" xr:uid="{00000000-0005-0000-0000-00001D4E0000}"/>
    <cellStyle name="Normal 2 3 2 6 2 3 2 3 2 2" xfId="32043" xr:uid="{00000000-0005-0000-0000-00001E4E0000}"/>
    <cellStyle name="Normal 2 3 2 6 2 3 2 3 3" xfId="23897" xr:uid="{00000000-0005-0000-0000-00001F4E0000}"/>
    <cellStyle name="Normal 2 3 2 6 2 3 2 4" xfId="10448" xr:uid="{00000000-0005-0000-0000-0000204E0000}"/>
    <cellStyle name="Normal 2 3 2 6 2 3 2 4 2" xfId="26744" xr:uid="{00000000-0005-0000-0000-0000214E0000}"/>
    <cellStyle name="Normal 2 3 2 6 2 3 2 5" xfId="18598" xr:uid="{00000000-0005-0000-0000-0000224E0000}"/>
    <cellStyle name="Normal 2 3 2 6 2 3 3" xfId="3606" xr:uid="{00000000-0005-0000-0000-0000234E0000}"/>
    <cellStyle name="Normal 2 3 2 6 2 3 3 2" xfId="11752" xr:uid="{00000000-0005-0000-0000-0000244E0000}"/>
    <cellStyle name="Normal 2 3 2 6 2 3 3 2 2" xfId="28048" xr:uid="{00000000-0005-0000-0000-0000254E0000}"/>
    <cellStyle name="Normal 2 3 2 6 2 3 3 3" xfId="19902" xr:uid="{00000000-0005-0000-0000-0000264E0000}"/>
    <cellStyle name="Normal 2 3 2 6 2 3 4" xfId="6191" xr:uid="{00000000-0005-0000-0000-0000274E0000}"/>
    <cellStyle name="Normal 2 3 2 6 2 3 4 2" xfId="14337" xr:uid="{00000000-0005-0000-0000-0000284E0000}"/>
    <cellStyle name="Normal 2 3 2 6 2 3 4 2 2" xfId="30633" xr:uid="{00000000-0005-0000-0000-0000294E0000}"/>
    <cellStyle name="Normal 2 3 2 6 2 3 4 3" xfId="22487" xr:uid="{00000000-0005-0000-0000-00002A4E0000}"/>
    <cellStyle name="Normal 2 3 2 6 2 3 5" xfId="9038" xr:uid="{00000000-0005-0000-0000-00002B4E0000}"/>
    <cellStyle name="Normal 2 3 2 6 2 3 5 2" xfId="25334" xr:uid="{00000000-0005-0000-0000-00002C4E0000}"/>
    <cellStyle name="Normal 2 3 2 6 2 3 6" xfId="17188" xr:uid="{00000000-0005-0000-0000-00002D4E0000}"/>
    <cellStyle name="Normal 2 3 2 6 2 4" xfId="1597" xr:uid="{00000000-0005-0000-0000-00002E4E0000}"/>
    <cellStyle name="Normal 2 3 2 6 2 4 2" xfId="4215" xr:uid="{00000000-0005-0000-0000-00002F4E0000}"/>
    <cellStyle name="Normal 2 3 2 6 2 4 2 2" xfId="12361" xr:uid="{00000000-0005-0000-0000-0000304E0000}"/>
    <cellStyle name="Normal 2 3 2 6 2 4 2 2 2" xfId="28657" xr:uid="{00000000-0005-0000-0000-0000314E0000}"/>
    <cellStyle name="Normal 2 3 2 6 2 4 2 3" xfId="20511" xr:uid="{00000000-0005-0000-0000-0000324E0000}"/>
    <cellStyle name="Normal 2 3 2 6 2 4 3" xfId="6896" xr:uid="{00000000-0005-0000-0000-0000334E0000}"/>
    <cellStyle name="Normal 2 3 2 6 2 4 3 2" xfId="15042" xr:uid="{00000000-0005-0000-0000-0000344E0000}"/>
    <cellStyle name="Normal 2 3 2 6 2 4 3 2 2" xfId="31338" xr:uid="{00000000-0005-0000-0000-0000354E0000}"/>
    <cellStyle name="Normal 2 3 2 6 2 4 3 3" xfId="23192" xr:uid="{00000000-0005-0000-0000-0000364E0000}"/>
    <cellStyle name="Normal 2 3 2 6 2 4 4" xfId="9743" xr:uid="{00000000-0005-0000-0000-0000374E0000}"/>
    <cellStyle name="Normal 2 3 2 6 2 4 4 2" xfId="26039" xr:uid="{00000000-0005-0000-0000-0000384E0000}"/>
    <cellStyle name="Normal 2 3 2 6 2 4 5" xfId="17893" xr:uid="{00000000-0005-0000-0000-0000394E0000}"/>
    <cellStyle name="Normal 2 3 2 6 2 5" xfId="2997" xr:uid="{00000000-0005-0000-0000-00003A4E0000}"/>
    <cellStyle name="Normal 2 3 2 6 2 5 2" xfId="11143" xr:uid="{00000000-0005-0000-0000-00003B4E0000}"/>
    <cellStyle name="Normal 2 3 2 6 2 5 2 2" xfId="27439" xr:uid="{00000000-0005-0000-0000-00003C4E0000}"/>
    <cellStyle name="Normal 2 3 2 6 2 5 3" xfId="19293" xr:uid="{00000000-0005-0000-0000-00003D4E0000}"/>
    <cellStyle name="Normal 2 3 2 6 2 6" xfId="5486" xr:uid="{00000000-0005-0000-0000-00003E4E0000}"/>
    <cellStyle name="Normal 2 3 2 6 2 6 2" xfId="13632" xr:uid="{00000000-0005-0000-0000-00003F4E0000}"/>
    <cellStyle name="Normal 2 3 2 6 2 6 2 2" xfId="29928" xr:uid="{00000000-0005-0000-0000-0000404E0000}"/>
    <cellStyle name="Normal 2 3 2 6 2 6 3" xfId="21782" xr:uid="{00000000-0005-0000-0000-0000414E0000}"/>
    <cellStyle name="Normal 2 3 2 6 2 7" xfId="8333" xr:uid="{00000000-0005-0000-0000-0000424E0000}"/>
    <cellStyle name="Normal 2 3 2 6 2 7 2" xfId="24629" xr:uid="{00000000-0005-0000-0000-0000434E0000}"/>
    <cellStyle name="Normal 2 3 2 6 2 8" xfId="16483" xr:uid="{00000000-0005-0000-0000-0000444E0000}"/>
    <cellStyle name="Normal 2 3 2 6 3" xfId="260" xr:uid="{00000000-0005-0000-0000-0000454E0000}"/>
    <cellStyle name="Normal 2 3 2 6 3 2" xfId="604" xr:uid="{00000000-0005-0000-0000-0000464E0000}"/>
    <cellStyle name="Normal 2 3 2 6 3 2 2" xfId="1310" xr:uid="{00000000-0005-0000-0000-0000474E0000}"/>
    <cellStyle name="Normal 2 3 2 6 3 2 2 2" xfId="2720" xr:uid="{00000000-0005-0000-0000-0000484E0000}"/>
    <cellStyle name="Normal 2 3 2 6 3 2 2 2 2" xfId="5194" xr:uid="{00000000-0005-0000-0000-0000494E0000}"/>
    <cellStyle name="Normal 2 3 2 6 3 2 2 2 2 2" xfId="13340" xr:uid="{00000000-0005-0000-0000-00004A4E0000}"/>
    <cellStyle name="Normal 2 3 2 6 3 2 2 2 2 2 2" xfId="29636" xr:uid="{00000000-0005-0000-0000-00004B4E0000}"/>
    <cellStyle name="Normal 2 3 2 6 3 2 2 2 2 3" xfId="21490" xr:uid="{00000000-0005-0000-0000-00004C4E0000}"/>
    <cellStyle name="Normal 2 3 2 6 3 2 2 2 3" xfId="8019" xr:uid="{00000000-0005-0000-0000-00004D4E0000}"/>
    <cellStyle name="Normal 2 3 2 6 3 2 2 2 3 2" xfId="16165" xr:uid="{00000000-0005-0000-0000-00004E4E0000}"/>
    <cellStyle name="Normal 2 3 2 6 3 2 2 2 3 2 2" xfId="32461" xr:uid="{00000000-0005-0000-0000-00004F4E0000}"/>
    <cellStyle name="Normal 2 3 2 6 3 2 2 2 3 3" xfId="24315" xr:uid="{00000000-0005-0000-0000-0000504E0000}"/>
    <cellStyle name="Normal 2 3 2 6 3 2 2 2 4" xfId="10866" xr:uid="{00000000-0005-0000-0000-0000514E0000}"/>
    <cellStyle name="Normal 2 3 2 6 3 2 2 2 4 2" xfId="27162" xr:uid="{00000000-0005-0000-0000-0000524E0000}"/>
    <cellStyle name="Normal 2 3 2 6 3 2 2 2 5" xfId="19016" xr:uid="{00000000-0005-0000-0000-0000534E0000}"/>
    <cellStyle name="Normal 2 3 2 6 3 2 2 3" xfId="3976" xr:uid="{00000000-0005-0000-0000-0000544E0000}"/>
    <cellStyle name="Normal 2 3 2 6 3 2 2 3 2" xfId="12122" xr:uid="{00000000-0005-0000-0000-0000554E0000}"/>
    <cellStyle name="Normal 2 3 2 6 3 2 2 3 2 2" xfId="28418" xr:uid="{00000000-0005-0000-0000-0000564E0000}"/>
    <cellStyle name="Normal 2 3 2 6 3 2 2 3 3" xfId="20272" xr:uid="{00000000-0005-0000-0000-0000574E0000}"/>
    <cellStyle name="Normal 2 3 2 6 3 2 2 4" xfId="6609" xr:uid="{00000000-0005-0000-0000-0000584E0000}"/>
    <cellStyle name="Normal 2 3 2 6 3 2 2 4 2" xfId="14755" xr:uid="{00000000-0005-0000-0000-0000594E0000}"/>
    <cellStyle name="Normal 2 3 2 6 3 2 2 4 2 2" xfId="31051" xr:uid="{00000000-0005-0000-0000-00005A4E0000}"/>
    <cellStyle name="Normal 2 3 2 6 3 2 2 4 3" xfId="22905" xr:uid="{00000000-0005-0000-0000-00005B4E0000}"/>
    <cellStyle name="Normal 2 3 2 6 3 2 2 5" xfId="9456" xr:uid="{00000000-0005-0000-0000-00005C4E0000}"/>
    <cellStyle name="Normal 2 3 2 6 3 2 2 5 2" xfId="25752" xr:uid="{00000000-0005-0000-0000-00005D4E0000}"/>
    <cellStyle name="Normal 2 3 2 6 3 2 2 6" xfId="17606" xr:uid="{00000000-0005-0000-0000-00005E4E0000}"/>
    <cellStyle name="Normal 2 3 2 6 3 2 3" xfId="2015" xr:uid="{00000000-0005-0000-0000-00005F4E0000}"/>
    <cellStyle name="Normal 2 3 2 6 3 2 3 2" xfId="4585" xr:uid="{00000000-0005-0000-0000-0000604E0000}"/>
    <cellStyle name="Normal 2 3 2 6 3 2 3 2 2" xfId="12731" xr:uid="{00000000-0005-0000-0000-0000614E0000}"/>
    <cellStyle name="Normal 2 3 2 6 3 2 3 2 2 2" xfId="29027" xr:uid="{00000000-0005-0000-0000-0000624E0000}"/>
    <cellStyle name="Normal 2 3 2 6 3 2 3 2 3" xfId="20881" xr:uid="{00000000-0005-0000-0000-0000634E0000}"/>
    <cellStyle name="Normal 2 3 2 6 3 2 3 3" xfId="7314" xr:uid="{00000000-0005-0000-0000-0000644E0000}"/>
    <cellStyle name="Normal 2 3 2 6 3 2 3 3 2" xfId="15460" xr:uid="{00000000-0005-0000-0000-0000654E0000}"/>
    <cellStyle name="Normal 2 3 2 6 3 2 3 3 2 2" xfId="31756" xr:uid="{00000000-0005-0000-0000-0000664E0000}"/>
    <cellStyle name="Normal 2 3 2 6 3 2 3 3 3" xfId="23610" xr:uid="{00000000-0005-0000-0000-0000674E0000}"/>
    <cellStyle name="Normal 2 3 2 6 3 2 3 4" xfId="10161" xr:uid="{00000000-0005-0000-0000-0000684E0000}"/>
    <cellStyle name="Normal 2 3 2 6 3 2 3 4 2" xfId="26457" xr:uid="{00000000-0005-0000-0000-0000694E0000}"/>
    <cellStyle name="Normal 2 3 2 6 3 2 3 5" xfId="18311" xr:uid="{00000000-0005-0000-0000-00006A4E0000}"/>
    <cellStyle name="Normal 2 3 2 6 3 2 4" xfId="3367" xr:uid="{00000000-0005-0000-0000-00006B4E0000}"/>
    <cellStyle name="Normal 2 3 2 6 3 2 4 2" xfId="11513" xr:uid="{00000000-0005-0000-0000-00006C4E0000}"/>
    <cellStyle name="Normal 2 3 2 6 3 2 4 2 2" xfId="27809" xr:uid="{00000000-0005-0000-0000-00006D4E0000}"/>
    <cellStyle name="Normal 2 3 2 6 3 2 4 3" xfId="19663" xr:uid="{00000000-0005-0000-0000-00006E4E0000}"/>
    <cellStyle name="Normal 2 3 2 6 3 2 5" xfId="5904" xr:uid="{00000000-0005-0000-0000-00006F4E0000}"/>
    <cellStyle name="Normal 2 3 2 6 3 2 5 2" xfId="14050" xr:uid="{00000000-0005-0000-0000-0000704E0000}"/>
    <cellStyle name="Normal 2 3 2 6 3 2 5 2 2" xfId="30346" xr:uid="{00000000-0005-0000-0000-0000714E0000}"/>
    <cellStyle name="Normal 2 3 2 6 3 2 5 3" xfId="22200" xr:uid="{00000000-0005-0000-0000-0000724E0000}"/>
    <cellStyle name="Normal 2 3 2 6 3 2 6" xfId="8751" xr:uid="{00000000-0005-0000-0000-0000734E0000}"/>
    <cellStyle name="Normal 2 3 2 6 3 2 6 2" xfId="25047" xr:uid="{00000000-0005-0000-0000-0000744E0000}"/>
    <cellStyle name="Normal 2 3 2 6 3 2 7" xfId="16901" xr:uid="{00000000-0005-0000-0000-0000754E0000}"/>
    <cellStyle name="Normal 2 3 2 6 3 3" xfId="966" xr:uid="{00000000-0005-0000-0000-0000764E0000}"/>
    <cellStyle name="Normal 2 3 2 6 3 3 2" xfId="2376" xr:uid="{00000000-0005-0000-0000-0000774E0000}"/>
    <cellStyle name="Normal 2 3 2 6 3 3 2 2" xfId="4898" xr:uid="{00000000-0005-0000-0000-0000784E0000}"/>
    <cellStyle name="Normal 2 3 2 6 3 3 2 2 2" xfId="13044" xr:uid="{00000000-0005-0000-0000-0000794E0000}"/>
    <cellStyle name="Normal 2 3 2 6 3 3 2 2 2 2" xfId="29340" xr:uid="{00000000-0005-0000-0000-00007A4E0000}"/>
    <cellStyle name="Normal 2 3 2 6 3 3 2 2 3" xfId="21194" xr:uid="{00000000-0005-0000-0000-00007B4E0000}"/>
    <cellStyle name="Normal 2 3 2 6 3 3 2 3" xfId="7675" xr:uid="{00000000-0005-0000-0000-00007C4E0000}"/>
    <cellStyle name="Normal 2 3 2 6 3 3 2 3 2" xfId="15821" xr:uid="{00000000-0005-0000-0000-00007D4E0000}"/>
    <cellStyle name="Normal 2 3 2 6 3 3 2 3 2 2" xfId="32117" xr:uid="{00000000-0005-0000-0000-00007E4E0000}"/>
    <cellStyle name="Normal 2 3 2 6 3 3 2 3 3" xfId="23971" xr:uid="{00000000-0005-0000-0000-00007F4E0000}"/>
    <cellStyle name="Normal 2 3 2 6 3 3 2 4" xfId="10522" xr:uid="{00000000-0005-0000-0000-0000804E0000}"/>
    <cellStyle name="Normal 2 3 2 6 3 3 2 4 2" xfId="26818" xr:uid="{00000000-0005-0000-0000-0000814E0000}"/>
    <cellStyle name="Normal 2 3 2 6 3 3 2 5" xfId="18672" xr:uid="{00000000-0005-0000-0000-0000824E0000}"/>
    <cellStyle name="Normal 2 3 2 6 3 3 3" xfId="3680" xr:uid="{00000000-0005-0000-0000-0000834E0000}"/>
    <cellStyle name="Normal 2 3 2 6 3 3 3 2" xfId="11826" xr:uid="{00000000-0005-0000-0000-0000844E0000}"/>
    <cellStyle name="Normal 2 3 2 6 3 3 3 2 2" xfId="28122" xr:uid="{00000000-0005-0000-0000-0000854E0000}"/>
    <cellStyle name="Normal 2 3 2 6 3 3 3 3" xfId="19976" xr:uid="{00000000-0005-0000-0000-0000864E0000}"/>
    <cellStyle name="Normal 2 3 2 6 3 3 4" xfId="6265" xr:uid="{00000000-0005-0000-0000-0000874E0000}"/>
    <cellStyle name="Normal 2 3 2 6 3 3 4 2" xfId="14411" xr:uid="{00000000-0005-0000-0000-0000884E0000}"/>
    <cellStyle name="Normal 2 3 2 6 3 3 4 2 2" xfId="30707" xr:uid="{00000000-0005-0000-0000-0000894E0000}"/>
    <cellStyle name="Normal 2 3 2 6 3 3 4 3" xfId="22561" xr:uid="{00000000-0005-0000-0000-00008A4E0000}"/>
    <cellStyle name="Normal 2 3 2 6 3 3 5" xfId="9112" xr:uid="{00000000-0005-0000-0000-00008B4E0000}"/>
    <cellStyle name="Normal 2 3 2 6 3 3 5 2" xfId="25408" xr:uid="{00000000-0005-0000-0000-00008C4E0000}"/>
    <cellStyle name="Normal 2 3 2 6 3 3 6" xfId="17262" xr:uid="{00000000-0005-0000-0000-00008D4E0000}"/>
    <cellStyle name="Normal 2 3 2 6 3 4" xfId="1671" xr:uid="{00000000-0005-0000-0000-00008E4E0000}"/>
    <cellStyle name="Normal 2 3 2 6 3 4 2" xfId="4289" xr:uid="{00000000-0005-0000-0000-00008F4E0000}"/>
    <cellStyle name="Normal 2 3 2 6 3 4 2 2" xfId="12435" xr:uid="{00000000-0005-0000-0000-0000904E0000}"/>
    <cellStyle name="Normal 2 3 2 6 3 4 2 2 2" xfId="28731" xr:uid="{00000000-0005-0000-0000-0000914E0000}"/>
    <cellStyle name="Normal 2 3 2 6 3 4 2 3" xfId="20585" xr:uid="{00000000-0005-0000-0000-0000924E0000}"/>
    <cellStyle name="Normal 2 3 2 6 3 4 3" xfId="6970" xr:uid="{00000000-0005-0000-0000-0000934E0000}"/>
    <cellStyle name="Normal 2 3 2 6 3 4 3 2" xfId="15116" xr:uid="{00000000-0005-0000-0000-0000944E0000}"/>
    <cellStyle name="Normal 2 3 2 6 3 4 3 2 2" xfId="31412" xr:uid="{00000000-0005-0000-0000-0000954E0000}"/>
    <cellStyle name="Normal 2 3 2 6 3 4 3 3" xfId="23266" xr:uid="{00000000-0005-0000-0000-0000964E0000}"/>
    <cellStyle name="Normal 2 3 2 6 3 4 4" xfId="9817" xr:uid="{00000000-0005-0000-0000-0000974E0000}"/>
    <cellStyle name="Normal 2 3 2 6 3 4 4 2" xfId="26113" xr:uid="{00000000-0005-0000-0000-0000984E0000}"/>
    <cellStyle name="Normal 2 3 2 6 3 4 5" xfId="17967" xr:uid="{00000000-0005-0000-0000-0000994E0000}"/>
    <cellStyle name="Normal 2 3 2 6 3 5" xfId="3071" xr:uid="{00000000-0005-0000-0000-00009A4E0000}"/>
    <cellStyle name="Normal 2 3 2 6 3 5 2" xfId="11217" xr:uid="{00000000-0005-0000-0000-00009B4E0000}"/>
    <cellStyle name="Normal 2 3 2 6 3 5 2 2" xfId="27513" xr:uid="{00000000-0005-0000-0000-00009C4E0000}"/>
    <cellStyle name="Normal 2 3 2 6 3 5 3" xfId="19367" xr:uid="{00000000-0005-0000-0000-00009D4E0000}"/>
    <cellStyle name="Normal 2 3 2 6 3 6" xfId="5560" xr:uid="{00000000-0005-0000-0000-00009E4E0000}"/>
    <cellStyle name="Normal 2 3 2 6 3 6 2" xfId="13706" xr:uid="{00000000-0005-0000-0000-00009F4E0000}"/>
    <cellStyle name="Normal 2 3 2 6 3 6 2 2" xfId="30002" xr:uid="{00000000-0005-0000-0000-0000A04E0000}"/>
    <cellStyle name="Normal 2 3 2 6 3 6 3" xfId="21856" xr:uid="{00000000-0005-0000-0000-0000A14E0000}"/>
    <cellStyle name="Normal 2 3 2 6 3 7" xfId="8407" xr:uid="{00000000-0005-0000-0000-0000A24E0000}"/>
    <cellStyle name="Normal 2 3 2 6 3 7 2" xfId="24703" xr:uid="{00000000-0005-0000-0000-0000A34E0000}"/>
    <cellStyle name="Normal 2 3 2 6 3 8" xfId="16557" xr:uid="{00000000-0005-0000-0000-0000A44E0000}"/>
    <cellStyle name="Normal 2 3 2 6 4" xfId="350" xr:uid="{00000000-0005-0000-0000-0000A54E0000}"/>
    <cellStyle name="Normal 2 3 2 6 4 2" xfId="694" xr:uid="{00000000-0005-0000-0000-0000A64E0000}"/>
    <cellStyle name="Normal 2 3 2 6 4 2 2" xfId="1400" xr:uid="{00000000-0005-0000-0000-0000A74E0000}"/>
    <cellStyle name="Normal 2 3 2 6 4 2 2 2" xfId="2810" xr:uid="{00000000-0005-0000-0000-0000A84E0000}"/>
    <cellStyle name="Normal 2 3 2 6 4 2 2 2 2" xfId="5268" xr:uid="{00000000-0005-0000-0000-0000A94E0000}"/>
    <cellStyle name="Normal 2 3 2 6 4 2 2 2 2 2" xfId="13414" xr:uid="{00000000-0005-0000-0000-0000AA4E0000}"/>
    <cellStyle name="Normal 2 3 2 6 4 2 2 2 2 2 2" xfId="29710" xr:uid="{00000000-0005-0000-0000-0000AB4E0000}"/>
    <cellStyle name="Normal 2 3 2 6 4 2 2 2 2 3" xfId="21564" xr:uid="{00000000-0005-0000-0000-0000AC4E0000}"/>
    <cellStyle name="Normal 2 3 2 6 4 2 2 2 3" xfId="8109" xr:uid="{00000000-0005-0000-0000-0000AD4E0000}"/>
    <cellStyle name="Normal 2 3 2 6 4 2 2 2 3 2" xfId="16255" xr:uid="{00000000-0005-0000-0000-0000AE4E0000}"/>
    <cellStyle name="Normal 2 3 2 6 4 2 2 2 3 2 2" xfId="32551" xr:uid="{00000000-0005-0000-0000-0000AF4E0000}"/>
    <cellStyle name="Normal 2 3 2 6 4 2 2 2 3 3" xfId="24405" xr:uid="{00000000-0005-0000-0000-0000B04E0000}"/>
    <cellStyle name="Normal 2 3 2 6 4 2 2 2 4" xfId="10956" xr:uid="{00000000-0005-0000-0000-0000B14E0000}"/>
    <cellStyle name="Normal 2 3 2 6 4 2 2 2 4 2" xfId="27252" xr:uid="{00000000-0005-0000-0000-0000B24E0000}"/>
    <cellStyle name="Normal 2 3 2 6 4 2 2 2 5" xfId="19106" xr:uid="{00000000-0005-0000-0000-0000B34E0000}"/>
    <cellStyle name="Normal 2 3 2 6 4 2 2 3" xfId="4050" xr:uid="{00000000-0005-0000-0000-0000B44E0000}"/>
    <cellStyle name="Normal 2 3 2 6 4 2 2 3 2" xfId="12196" xr:uid="{00000000-0005-0000-0000-0000B54E0000}"/>
    <cellStyle name="Normal 2 3 2 6 4 2 2 3 2 2" xfId="28492" xr:uid="{00000000-0005-0000-0000-0000B64E0000}"/>
    <cellStyle name="Normal 2 3 2 6 4 2 2 3 3" xfId="20346" xr:uid="{00000000-0005-0000-0000-0000B74E0000}"/>
    <cellStyle name="Normal 2 3 2 6 4 2 2 4" xfId="6699" xr:uid="{00000000-0005-0000-0000-0000B84E0000}"/>
    <cellStyle name="Normal 2 3 2 6 4 2 2 4 2" xfId="14845" xr:uid="{00000000-0005-0000-0000-0000B94E0000}"/>
    <cellStyle name="Normal 2 3 2 6 4 2 2 4 2 2" xfId="31141" xr:uid="{00000000-0005-0000-0000-0000BA4E0000}"/>
    <cellStyle name="Normal 2 3 2 6 4 2 2 4 3" xfId="22995" xr:uid="{00000000-0005-0000-0000-0000BB4E0000}"/>
    <cellStyle name="Normal 2 3 2 6 4 2 2 5" xfId="9546" xr:uid="{00000000-0005-0000-0000-0000BC4E0000}"/>
    <cellStyle name="Normal 2 3 2 6 4 2 2 5 2" xfId="25842" xr:uid="{00000000-0005-0000-0000-0000BD4E0000}"/>
    <cellStyle name="Normal 2 3 2 6 4 2 2 6" xfId="17696" xr:uid="{00000000-0005-0000-0000-0000BE4E0000}"/>
    <cellStyle name="Normal 2 3 2 6 4 2 3" xfId="2105" xr:uid="{00000000-0005-0000-0000-0000BF4E0000}"/>
    <cellStyle name="Normal 2 3 2 6 4 2 3 2" xfId="4659" xr:uid="{00000000-0005-0000-0000-0000C04E0000}"/>
    <cellStyle name="Normal 2 3 2 6 4 2 3 2 2" xfId="12805" xr:uid="{00000000-0005-0000-0000-0000C14E0000}"/>
    <cellStyle name="Normal 2 3 2 6 4 2 3 2 2 2" xfId="29101" xr:uid="{00000000-0005-0000-0000-0000C24E0000}"/>
    <cellStyle name="Normal 2 3 2 6 4 2 3 2 3" xfId="20955" xr:uid="{00000000-0005-0000-0000-0000C34E0000}"/>
    <cellStyle name="Normal 2 3 2 6 4 2 3 3" xfId="7404" xr:uid="{00000000-0005-0000-0000-0000C44E0000}"/>
    <cellStyle name="Normal 2 3 2 6 4 2 3 3 2" xfId="15550" xr:uid="{00000000-0005-0000-0000-0000C54E0000}"/>
    <cellStyle name="Normal 2 3 2 6 4 2 3 3 2 2" xfId="31846" xr:uid="{00000000-0005-0000-0000-0000C64E0000}"/>
    <cellStyle name="Normal 2 3 2 6 4 2 3 3 3" xfId="23700" xr:uid="{00000000-0005-0000-0000-0000C74E0000}"/>
    <cellStyle name="Normal 2 3 2 6 4 2 3 4" xfId="10251" xr:uid="{00000000-0005-0000-0000-0000C84E0000}"/>
    <cellStyle name="Normal 2 3 2 6 4 2 3 4 2" xfId="26547" xr:uid="{00000000-0005-0000-0000-0000C94E0000}"/>
    <cellStyle name="Normal 2 3 2 6 4 2 3 5" xfId="18401" xr:uid="{00000000-0005-0000-0000-0000CA4E0000}"/>
    <cellStyle name="Normal 2 3 2 6 4 2 4" xfId="3441" xr:uid="{00000000-0005-0000-0000-0000CB4E0000}"/>
    <cellStyle name="Normal 2 3 2 6 4 2 4 2" xfId="11587" xr:uid="{00000000-0005-0000-0000-0000CC4E0000}"/>
    <cellStyle name="Normal 2 3 2 6 4 2 4 2 2" xfId="27883" xr:uid="{00000000-0005-0000-0000-0000CD4E0000}"/>
    <cellStyle name="Normal 2 3 2 6 4 2 4 3" xfId="19737" xr:uid="{00000000-0005-0000-0000-0000CE4E0000}"/>
    <cellStyle name="Normal 2 3 2 6 4 2 5" xfId="5994" xr:uid="{00000000-0005-0000-0000-0000CF4E0000}"/>
    <cellStyle name="Normal 2 3 2 6 4 2 5 2" xfId="14140" xr:uid="{00000000-0005-0000-0000-0000D04E0000}"/>
    <cellStyle name="Normal 2 3 2 6 4 2 5 2 2" xfId="30436" xr:uid="{00000000-0005-0000-0000-0000D14E0000}"/>
    <cellStyle name="Normal 2 3 2 6 4 2 5 3" xfId="22290" xr:uid="{00000000-0005-0000-0000-0000D24E0000}"/>
    <cellStyle name="Normal 2 3 2 6 4 2 6" xfId="8841" xr:uid="{00000000-0005-0000-0000-0000D34E0000}"/>
    <cellStyle name="Normal 2 3 2 6 4 2 6 2" xfId="25137" xr:uid="{00000000-0005-0000-0000-0000D44E0000}"/>
    <cellStyle name="Normal 2 3 2 6 4 2 7" xfId="16991" xr:uid="{00000000-0005-0000-0000-0000D54E0000}"/>
    <cellStyle name="Normal 2 3 2 6 4 3" xfId="1056" xr:uid="{00000000-0005-0000-0000-0000D64E0000}"/>
    <cellStyle name="Normal 2 3 2 6 4 3 2" xfId="2466" xr:uid="{00000000-0005-0000-0000-0000D74E0000}"/>
    <cellStyle name="Normal 2 3 2 6 4 3 2 2" xfId="4972" xr:uid="{00000000-0005-0000-0000-0000D84E0000}"/>
    <cellStyle name="Normal 2 3 2 6 4 3 2 2 2" xfId="13118" xr:uid="{00000000-0005-0000-0000-0000D94E0000}"/>
    <cellStyle name="Normal 2 3 2 6 4 3 2 2 2 2" xfId="29414" xr:uid="{00000000-0005-0000-0000-0000DA4E0000}"/>
    <cellStyle name="Normal 2 3 2 6 4 3 2 2 3" xfId="21268" xr:uid="{00000000-0005-0000-0000-0000DB4E0000}"/>
    <cellStyle name="Normal 2 3 2 6 4 3 2 3" xfId="7765" xr:uid="{00000000-0005-0000-0000-0000DC4E0000}"/>
    <cellStyle name="Normal 2 3 2 6 4 3 2 3 2" xfId="15911" xr:uid="{00000000-0005-0000-0000-0000DD4E0000}"/>
    <cellStyle name="Normal 2 3 2 6 4 3 2 3 2 2" xfId="32207" xr:uid="{00000000-0005-0000-0000-0000DE4E0000}"/>
    <cellStyle name="Normal 2 3 2 6 4 3 2 3 3" xfId="24061" xr:uid="{00000000-0005-0000-0000-0000DF4E0000}"/>
    <cellStyle name="Normal 2 3 2 6 4 3 2 4" xfId="10612" xr:uid="{00000000-0005-0000-0000-0000E04E0000}"/>
    <cellStyle name="Normal 2 3 2 6 4 3 2 4 2" xfId="26908" xr:uid="{00000000-0005-0000-0000-0000E14E0000}"/>
    <cellStyle name="Normal 2 3 2 6 4 3 2 5" xfId="18762" xr:uid="{00000000-0005-0000-0000-0000E24E0000}"/>
    <cellStyle name="Normal 2 3 2 6 4 3 3" xfId="3754" xr:uid="{00000000-0005-0000-0000-0000E34E0000}"/>
    <cellStyle name="Normal 2 3 2 6 4 3 3 2" xfId="11900" xr:uid="{00000000-0005-0000-0000-0000E44E0000}"/>
    <cellStyle name="Normal 2 3 2 6 4 3 3 2 2" xfId="28196" xr:uid="{00000000-0005-0000-0000-0000E54E0000}"/>
    <cellStyle name="Normal 2 3 2 6 4 3 3 3" xfId="20050" xr:uid="{00000000-0005-0000-0000-0000E64E0000}"/>
    <cellStyle name="Normal 2 3 2 6 4 3 4" xfId="6355" xr:uid="{00000000-0005-0000-0000-0000E74E0000}"/>
    <cellStyle name="Normal 2 3 2 6 4 3 4 2" xfId="14501" xr:uid="{00000000-0005-0000-0000-0000E84E0000}"/>
    <cellStyle name="Normal 2 3 2 6 4 3 4 2 2" xfId="30797" xr:uid="{00000000-0005-0000-0000-0000E94E0000}"/>
    <cellStyle name="Normal 2 3 2 6 4 3 4 3" xfId="22651" xr:uid="{00000000-0005-0000-0000-0000EA4E0000}"/>
    <cellStyle name="Normal 2 3 2 6 4 3 5" xfId="9202" xr:uid="{00000000-0005-0000-0000-0000EB4E0000}"/>
    <cellStyle name="Normal 2 3 2 6 4 3 5 2" xfId="25498" xr:uid="{00000000-0005-0000-0000-0000EC4E0000}"/>
    <cellStyle name="Normal 2 3 2 6 4 3 6" xfId="17352" xr:uid="{00000000-0005-0000-0000-0000ED4E0000}"/>
    <cellStyle name="Normal 2 3 2 6 4 4" xfId="1761" xr:uid="{00000000-0005-0000-0000-0000EE4E0000}"/>
    <cellStyle name="Normal 2 3 2 6 4 4 2" xfId="4363" xr:uid="{00000000-0005-0000-0000-0000EF4E0000}"/>
    <cellStyle name="Normal 2 3 2 6 4 4 2 2" xfId="12509" xr:uid="{00000000-0005-0000-0000-0000F04E0000}"/>
    <cellStyle name="Normal 2 3 2 6 4 4 2 2 2" xfId="28805" xr:uid="{00000000-0005-0000-0000-0000F14E0000}"/>
    <cellStyle name="Normal 2 3 2 6 4 4 2 3" xfId="20659" xr:uid="{00000000-0005-0000-0000-0000F24E0000}"/>
    <cellStyle name="Normal 2 3 2 6 4 4 3" xfId="7060" xr:uid="{00000000-0005-0000-0000-0000F34E0000}"/>
    <cellStyle name="Normal 2 3 2 6 4 4 3 2" xfId="15206" xr:uid="{00000000-0005-0000-0000-0000F44E0000}"/>
    <cellStyle name="Normal 2 3 2 6 4 4 3 2 2" xfId="31502" xr:uid="{00000000-0005-0000-0000-0000F54E0000}"/>
    <cellStyle name="Normal 2 3 2 6 4 4 3 3" xfId="23356" xr:uid="{00000000-0005-0000-0000-0000F64E0000}"/>
    <cellStyle name="Normal 2 3 2 6 4 4 4" xfId="9907" xr:uid="{00000000-0005-0000-0000-0000F74E0000}"/>
    <cellStyle name="Normal 2 3 2 6 4 4 4 2" xfId="26203" xr:uid="{00000000-0005-0000-0000-0000F84E0000}"/>
    <cellStyle name="Normal 2 3 2 6 4 4 5" xfId="18057" xr:uid="{00000000-0005-0000-0000-0000F94E0000}"/>
    <cellStyle name="Normal 2 3 2 6 4 5" xfId="3145" xr:uid="{00000000-0005-0000-0000-0000FA4E0000}"/>
    <cellStyle name="Normal 2 3 2 6 4 5 2" xfId="11291" xr:uid="{00000000-0005-0000-0000-0000FB4E0000}"/>
    <cellStyle name="Normal 2 3 2 6 4 5 2 2" xfId="27587" xr:uid="{00000000-0005-0000-0000-0000FC4E0000}"/>
    <cellStyle name="Normal 2 3 2 6 4 5 3" xfId="19441" xr:uid="{00000000-0005-0000-0000-0000FD4E0000}"/>
    <cellStyle name="Normal 2 3 2 6 4 6" xfId="5650" xr:uid="{00000000-0005-0000-0000-0000FE4E0000}"/>
    <cellStyle name="Normal 2 3 2 6 4 6 2" xfId="13796" xr:uid="{00000000-0005-0000-0000-0000FF4E0000}"/>
    <cellStyle name="Normal 2 3 2 6 4 6 2 2" xfId="30092" xr:uid="{00000000-0005-0000-0000-0000004F0000}"/>
    <cellStyle name="Normal 2 3 2 6 4 6 3" xfId="21946" xr:uid="{00000000-0005-0000-0000-0000014F0000}"/>
    <cellStyle name="Normal 2 3 2 6 4 7" xfId="8497" xr:uid="{00000000-0005-0000-0000-0000024F0000}"/>
    <cellStyle name="Normal 2 3 2 6 4 7 2" xfId="24793" xr:uid="{00000000-0005-0000-0000-0000034F0000}"/>
    <cellStyle name="Normal 2 3 2 6 4 8" xfId="16647" xr:uid="{00000000-0005-0000-0000-0000044F0000}"/>
    <cellStyle name="Normal 2 3 2 6 5" xfId="440" xr:uid="{00000000-0005-0000-0000-0000054F0000}"/>
    <cellStyle name="Normal 2 3 2 6 5 2" xfId="1146" xr:uid="{00000000-0005-0000-0000-0000064F0000}"/>
    <cellStyle name="Normal 2 3 2 6 5 2 2" xfId="2556" xr:uid="{00000000-0005-0000-0000-0000074F0000}"/>
    <cellStyle name="Normal 2 3 2 6 5 2 2 2" xfId="5046" xr:uid="{00000000-0005-0000-0000-0000084F0000}"/>
    <cellStyle name="Normal 2 3 2 6 5 2 2 2 2" xfId="13192" xr:uid="{00000000-0005-0000-0000-0000094F0000}"/>
    <cellStyle name="Normal 2 3 2 6 5 2 2 2 2 2" xfId="29488" xr:uid="{00000000-0005-0000-0000-00000A4F0000}"/>
    <cellStyle name="Normal 2 3 2 6 5 2 2 2 3" xfId="21342" xr:uid="{00000000-0005-0000-0000-00000B4F0000}"/>
    <cellStyle name="Normal 2 3 2 6 5 2 2 3" xfId="7855" xr:uid="{00000000-0005-0000-0000-00000C4F0000}"/>
    <cellStyle name="Normal 2 3 2 6 5 2 2 3 2" xfId="16001" xr:uid="{00000000-0005-0000-0000-00000D4F0000}"/>
    <cellStyle name="Normal 2 3 2 6 5 2 2 3 2 2" xfId="32297" xr:uid="{00000000-0005-0000-0000-00000E4F0000}"/>
    <cellStyle name="Normal 2 3 2 6 5 2 2 3 3" xfId="24151" xr:uid="{00000000-0005-0000-0000-00000F4F0000}"/>
    <cellStyle name="Normal 2 3 2 6 5 2 2 4" xfId="10702" xr:uid="{00000000-0005-0000-0000-0000104F0000}"/>
    <cellStyle name="Normal 2 3 2 6 5 2 2 4 2" xfId="26998" xr:uid="{00000000-0005-0000-0000-0000114F0000}"/>
    <cellStyle name="Normal 2 3 2 6 5 2 2 5" xfId="18852" xr:uid="{00000000-0005-0000-0000-0000124F0000}"/>
    <cellStyle name="Normal 2 3 2 6 5 2 3" xfId="3828" xr:uid="{00000000-0005-0000-0000-0000134F0000}"/>
    <cellStyle name="Normal 2 3 2 6 5 2 3 2" xfId="11974" xr:uid="{00000000-0005-0000-0000-0000144F0000}"/>
    <cellStyle name="Normal 2 3 2 6 5 2 3 2 2" xfId="28270" xr:uid="{00000000-0005-0000-0000-0000154F0000}"/>
    <cellStyle name="Normal 2 3 2 6 5 2 3 3" xfId="20124" xr:uid="{00000000-0005-0000-0000-0000164F0000}"/>
    <cellStyle name="Normal 2 3 2 6 5 2 4" xfId="6445" xr:uid="{00000000-0005-0000-0000-0000174F0000}"/>
    <cellStyle name="Normal 2 3 2 6 5 2 4 2" xfId="14591" xr:uid="{00000000-0005-0000-0000-0000184F0000}"/>
    <cellStyle name="Normal 2 3 2 6 5 2 4 2 2" xfId="30887" xr:uid="{00000000-0005-0000-0000-0000194F0000}"/>
    <cellStyle name="Normal 2 3 2 6 5 2 4 3" xfId="22741" xr:uid="{00000000-0005-0000-0000-00001A4F0000}"/>
    <cellStyle name="Normal 2 3 2 6 5 2 5" xfId="9292" xr:uid="{00000000-0005-0000-0000-00001B4F0000}"/>
    <cellStyle name="Normal 2 3 2 6 5 2 5 2" xfId="25588" xr:uid="{00000000-0005-0000-0000-00001C4F0000}"/>
    <cellStyle name="Normal 2 3 2 6 5 2 6" xfId="17442" xr:uid="{00000000-0005-0000-0000-00001D4F0000}"/>
    <cellStyle name="Normal 2 3 2 6 5 3" xfId="1851" xr:uid="{00000000-0005-0000-0000-00001E4F0000}"/>
    <cellStyle name="Normal 2 3 2 6 5 3 2" xfId="4437" xr:uid="{00000000-0005-0000-0000-00001F4F0000}"/>
    <cellStyle name="Normal 2 3 2 6 5 3 2 2" xfId="12583" xr:uid="{00000000-0005-0000-0000-0000204F0000}"/>
    <cellStyle name="Normal 2 3 2 6 5 3 2 2 2" xfId="28879" xr:uid="{00000000-0005-0000-0000-0000214F0000}"/>
    <cellStyle name="Normal 2 3 2 6 5 3 2 3" xfId="20733" xr:uid="{00000000-0005-0000-0000-0000224F0000}"/>
    <cellStyle name="Normal 2 3 2 6 5 3 3" xfId="7150" xr:uid="{00000000-0005-0000-0000-0000234F0000}"/>
    <cellStyle name="Normal 2 3 2 6 5 3 3 2" xfId="15296" xr:uid="{00000000-0005-0000-0000-0000244F0000}"/>
    <cellStyle name="Normal 2 3 2 6 5 3 3 2 2" xfId="31592" xr:uid="{00000000-0005-0000-0000-0000254F0000}"/>
    <cellStyle name="Normal 2 3 2 6 5 3 3 3" xfId="23446" xr:uid="{00000000-0005-0000-0000-0000264F0000}"/>
    <cellStyle name="Normal 2 3 2 6 5 3 4" xfId="9997" xr:uid="{00000000-0005-0000-0000-0000274F0000}"/>
    <cellStyle name="Normal 2 3 2 6 5 3 4 2" xfId="26293" xr:uid="{00000000-0005-0000-0000-0000284F0000}"/>
    <cellStyle name="Normal 2 3 2 6 5 3 5" xfId="18147" xr:uid="{00000000-0005-0000-0000-0000294F0000}"/>
    <cellStyle name="Normal 2 3 2 6 5 4" xfId="3219" xr:uid="{00000000-0005-0000-0000-00002A4F0000}"/>
    <cellStyle name="Normal 2 3 2 6 5 4 2" xfId="11365" xr:uid="{00000000-0005-0000-0000-00002B4F0000}"/>
    <cellStyle name="Normal 2 3 2 6 5 4 2 2" xfId="27661" xr:uid="{00000000-0005-0000-0000-00002C4F0000}"/>
    <cellStyle name="Normal 2 3 2 6 5 4 3" xfId="19515" xr:uid="{00000000-0005-0000-0000-00002D4F0000}"/>
    <cellStyle name="Normal 2 3 2 6 5 5" xfId="5740" xr:uid="{00000000-0005-0000-0000-00002E4F0000}"/>
    <cellStyle name="Normal 2 3 2 6 5 5 2" xfId="13886" xr:uid="{00000000-0005-0000-0000-00002F4F0000}"/>
    <cellStyle name="Normal 2 3 2 6 5 5 2 2" xfId="30182" xr:uid="{00000000-0005-0000-0000-0000304F0000}"/>
    <cellStyle name="Normal 2 3 2 6 5 5 3" xfId="22036" xr:uid="{00000000-0005-0000-0000-0000314F0000}"/>
    <cellStyle name="Normal 2 3 2 6 5 6" xfId="8587" xr:uid="{00000000-0005-0000-0000-0000324F0000}"/>
    <cellStyle name="Normal 2 3 2 6 5 6 2" xfId="24883" xr:uid="{00000000-0005-0000-0000-0000334F0000}"/>
    <cellStyle name="Normal 2 3 2 6 5 7" xfId="16737" xr:uid="{00000000-0005-0000-0000-0000344F0000}"/>
    <cellStyle name="Normal 2 3 2 6 6" xfId="709" xr:uid="{00000000-0005-0000-0000-0000354F0000}"/>
    <cellStyle name="Normal 2 3 2 6 6 2" xfId="1414" xr:uid="{00000000-0005-0000-0000-0000364F0000}"/>
    <cellStyle name="Normal 2 3 2 6 6 2 2" xfId="2824" xr:uid="{00000000-0005-0000-0000-0000374F0000}"/>
    <cellStyle name="Normal 2 3 2 6 6 2 2 2" xfId="5282" xr:uid="{00000000-0005-0000-0000-0000384F0000}"/>
    <cellStyle name="Normal 2 3 2 6 6 2 2 2 2" xfId="13428" xr:uid="{00000000-0005-0000-0000-0000394F0000}"/>
    <cellStyle name="Normal 2 3 2 6 6 2 2 2 2 2" xfId="29724" xr:uid="{00000000-0005-0000-0000-00003A4F0000}"/>
    <cellStyle name="Normal 2 3 2 6 6 2 2 2 3" xfId="21578" xr:uid="{00000000-0005-0000-0000-00003B4F0000}"/>
    <cellStyle name="Normal 2 3 2 6 6 2 2 3" xfId="8123" xr:uid="{00000000-0005-0000-0000-00003C4F0000}"/>
    <cellStyle name="Normal 2 3 2 6 6 2 2 3 2" xfId="16269" xr:uid="{00000000-0005-0000-0000-00003D4F0000}"/>
    <cellStyle name="Normal 2 3 2 6 6 2 2 3 2 2" xfId="32565" xr:uid="{00000000-0005-0000-0000-00003E4F0000}"/>
    <cellStyle name="Normal 2 3 2 6 6 2 2 3 3" xfId="24419" xr:uid="{00000000-0005-0000-0000-00003F4F0000}"/>
    <cellStyle name="Normal 2 3 2 6 6 2 2 4" xfId="10970" xr:uid="{00000000-0005-0000-0000-0000404F0000}"/>
    <cellStyle name="Normal 2 3 2 6 6 2 2 4 2" xfId="27266" xr:uid="{00000000-0005-0000-0000-0000414F0000}"/>
    <cellStyle name="Normal 2 3 2 6 6 2 2 5" xfId="19120" xr:uid="{00000000-0005-0000-0000-0000424F0000}"/>
    <cellStyle name="Normal 2 3 2 6 6 2 3" xfId="4064" xr:uid="{00000000-0005-0000-0000-0000434F0000}"/>
    <cellStyle name="Normal 2 3 2 6 6 2 3 2" xfId="12210" xr:uid="{00000000-0005-0000-0000-0000444F0000}"/>
    <cellStyle name="Normal 2 3 2 6 6 2 3 2 2" xfId="28506" xr:uid="{00000000-0005-0000-0000-0000454F0000}"/>
    <cellStyle name="Normal 2 3 2 6 6 2 3 3" xfId="20360" xr:uid="{00000000-0005-0000-0000-0000464F0000}"/>
    <cellStyle name="Normal 2 3 2 6 6 2 4" xfId="6713" xr:uid="{00000000-0005-0000-0000-0000474F0000}"/>
    <cellStyle name="Normal 2 3 2 6 6 2 4 2" xfId="14859" xr:uid="{00000000-0005-0000-0000-0000484F0000}"/>
    <cellStyle name="Normal 2 3 2 6 6 2 4 2 2" xfId="31155" xr:uid="{00000000-0005-0000-0000-0000494F0000}"/>
    <cellStyle name="Normal 2 3 2 6 6 2 4 3" xfId="23009" xr:uid="{00000000-0005-0000-0000-00004A4F0000}"/>
    <cellStyle name="Normal 2 3 2 6 6 2 5" xfId="9560" xr:uid="{00000000-0005-0000-0000-00004B4F0000}"/>
    <cellStyle name="Normal 2 3 2 6 6 2 5 2" xfId="25856" xr:uid="{00000000-0005-0000-0000-00004C4F0000}"/>
    <cellStyle name="Normal 2 3 2 6 6 2 6" xfId="17710" xr:uid="{00000000-0005-0000-0000-00004D4F0000}"/>
    <cellStyle name="Normal 2 3 2 6 6 3" xfId="2119" xr:uid="{00000000-0005-0000-0000-00004E4F0000}"/>
    <cellStyle name="Normal 2 3 2 6 6 3 2" xfId="4673" xr:uid="{00000000-0005-0000-0000-00004F4F0000}"/>
    <cellStyle name="Normal 2 3 2 6 6 3 2 2" xfId="12819" xr:uid="{00000000-0005-0000-0000-0000504F0000}"/>
    <cellStyle name="Normal 2 3 2 6 6 3 2 2 2" xfId="29115" xr:uid="{00000000-0005-0000-0000-0000514F0000}"/>
    <cellStyle name="Normal 2 3 2 6 6 3 2 3" xfId="20969" xr:uid="{00000000-0005-0000-0000-0000524F0000}"/>
    <cellStyle name="Normal 2 3 2 6 6 3 3" xfId="7418" xr:uid="{00000000-0005-0000-0000-0000534F0000}"/>
    <cellStyle name="Normal 2 3 2 6 6 3 3 2" xfId="15564" xr:uid="{00000000-0005-0000-0000-0000544F0000}"/>
    <cellStyle name="Normal 2 3 2 6 6 3 3 2 2" xfId="31860" xr:uid="{00000000-0005-0000-0000-0000554F0000}"/>
    <cellStyle name="Normal 2 3 2 6 6 3 3 3" xfId="23714" xr:uid="{00000000-0005-0000-0000-0000564F0000}"/>
    <cellStyle name="Normal 2 3 2 6 6 3 4" xfId="10265" xr:uid="{00000000-0005-0000-0000-0000574F0000}"/>
    <cellStyle name="Normal 2 3 2 6 6 3 4 2" xfId="26561" xr:uid="{00000000-0005-0000-0000-0000584F0000}"/>
    <cellStyle name="Normal 2 3 2 6 6 3 5" xfId="18415" xr:uid="{00000000-0005-0000-0000-0000594F0000}"/>
    <cellStyle name="Normal 2 3 2 6 6 4" xfId="2842" xr:uid="{00000000-0005-0000-0000-00005A4F0000}"/>
    <cellStyle name="Normal 2 3 2 6 6 4 2" xfId="5299" xr:uid="{00000000-0005-0000-0000-00005B4F0000}"/>
    <cellStyle name="Normal 2 3 2 6 6 4 2 2" xfId="13445" xr:uid="{00000000-0005-0000-0000-00005C4F0000}"/>
    <cellStyle name="Normal 2 3 2 6 6 4 2 2 2" xfId="29741" xr:uid="{00000000-0005-0000-0000-00005D4F0000}"/>
    <cellStyle name="Normal 2 3 2 6 6 4 2 3" xfId="21595" xr:uid="{00000000-0005-0000-0000-00005E4F0000}"/>
    <cellStyle name="Normal 2 3 2 6 6 4 3" xfId="8141" xr:uid="{00000000-0005-0000-0000-00005F4F0000}"/>
    <cellStyle name="Normal 2 3 2 6 6 4 3 2" xfId="16287" xr:uid="{00000000-0005-0000-0000-0000604F0000}"/>
    <cellStyle name="Normal 2 3 2 6 6 4 3 2 2" xfId="32583" xr:uid="{00000000-0005-0000-0000-0000614F0000}"/>
    <cellStyle name="Normal 2 3 2 6 6 4 3 3" xfId="24437" xr:uid="{00000000-0005-0000-0000-0000624F0000}"/>
    <cellStyle name="Normal 2 3 2 6 6 4 4" xfId="10988" xr:uid="{00000000-0005-0000-0000-0000634F0000}"/>
    <cellStyle name="Normal 2 3 2 6 6 4 4 2" xfId="27284" xr:uid="{00000000-0005-0000-0000-0000644F0000}"/>
    <cellStyle name="Normal 2 3 2 6 6 4 5" xfId="19138" xr:uid="{00000000-0005-0000-0000-0000654F0000}"/>
    <cellStyle name="Normal 2 3 2 6 6 5" xfId="3455" xr:uid="{00000000-0005-0000-0000-0000664F0000}"/>
    <cellStyle name="Normal 2 3 2 6 6 5 2" xfId="11601" xr:uid="{00000000-0005-0000-0000-0000674F0000}"/>
    <cellStyle name="Normal 2 3 2 6 6 5 2 2" xfId="27897" xr:uid="{00000000-0005-0000-0000-0000684F0000}"/>
    <cellStyle name="Normal 2 3 2 6 6 5 3" xfId="19751" xr:uid="{00000000-0005-0000-0000-0000694F0000}"/>
    <cellStyle name="Normal 2 3 2 6 6 6" xfId="6008" xr:uid="{00000000-0005-0000-0000-00006A4F0000}"/>
    <cellStyle name="Normal 2 3 2 6 6 6 2" xfId="14154" xr:uid="{00000000-0005-0000-0000-00006B4F0000}"/>
    <cellStyle name="Normal 2 3 2 6 6 6 2 2" xfId="30450" xr:uid="{00000000-0005-0000-0000-00006C4F0000}"/>
    <cellStyle name="Normal 2 3 2 6 6 6 3" xfId="22304" xr:uid="{00000000-0005-0000-0000-00006D4F0000}"/>
    <cellStyle name="Normal 2 3 2 6 6 7" xfId="8855" xr:uid="{00000000-0005-0000-0000-00006E4F0000}"/>
    <cellStyle name="Normal 2 3 2 6 6 7 2" xfId="25151" xr:uid="{00000000-0005-0000-0000-00006F4F0000}"/>
    <cellStyle name="Normal 2 3 2 6 6 8" xfId="17005" xr:uid="{00000000-0005-0000-0000-0000704F0000}"/>
    <cellStyle name="Normal 2 3 2 6 7" xfId="802" xr:uid="{00000000-0005-0000-0000-0000714F0000}"/>
    <cellStyle name="Normal 2 3 2 6 7 2" xfId="2212" xr:uid="{00000000-0005-0000-0000-0000724F0000}"/>
    <cellStyle name="Normal 2 3 2 6 7 2 2" xfId="4750" xr:uid="{00000000-0005-0000-0000-0000734F0000}"/>
    <cellStyle name="Normal 2 3 2 6 7 2 2 2" xfId="12896" xr:uid="{00000000-0005-0000-0000-0000744F0000}"/>
    <cellStyle name="Normal 2 3 2 6 7 2 2 2 2" xfId="29192" xr:uid="{00000000-0005-0000-0000-0000754F0000}"/>
    <cellStyle name="Normal 2 3 2 6 7 2 2 3" xfId="21046" xr:uid="{00000000-0005-0000-0000-0000764F0000}"/>
    <cellStyle name="Normal 2 3 2 6 7 2 3" xfId="7511" xr:uid="{00000000-0005-0000-0000-0000774F0000}"/>
    <cellStyle name="Normal 2 3 2 6 7 2 3 2" xfId="15657" xr:uid="{00000000-0005-0000-0000-0000784F0000}"/>
    <cellStyle name="Normal 2 3 2 6 7 2 3 2 2" xfId="31953" xr:uid="{00000000-0005-0000-0000-0000794F0000}"/>
    <cellStyle name="Normal 2 3 2 6 7 2 3 3" xfId="23807" xr:uid="{00000000-0005-0000-0000-00007A4F0000}"/>
    <cellStyle name="Normal 2 3 2 6 7 2 4" xfId="10358" xr:uid="{00000000-0005-0000-0000-00007B4F0000}"/>
    <cellStyle name="Normal 2 3 2 6 7 2 4 2" xfId="26654" xr:uid="{00000000-0005-0000-0000-00007C4F0000}"/>
    <cellStyle name="Normal 2 3 2 6 7 2 5" xfId="18508" xr:uid="{00000000-0005-0000-0000-00007D4F0000}"/>
    <cellStyle name="Normal 2 3 2 6 7 3" xfId="3532" xr:uid="{00000000-0005-0000-0000-00007E4F0000}"/>
    <cellStyle name="Normal 2 3 2 6 7 3 2" xfId="11678" xr:uid="{00000000-0005-0000-0000-00007F4F0000}"/>
    <cellStyle name="Normal 2 3 2 6 7 3 2 2" xfId="27974" xr:uid="{00000000-0005-0000-0000-0000804F0000}"/>
    <cellStyle name="Normal 2 3 2 6 7 3 3" xfId="19828" xr:uid="{00000000-0005-0000-0000-0000814F0000}"/>
    <cellStyle name="Normal 2 3 2 6 7 4" xfId="6101" xr:uid="{00000000-0005-0000-0000-0000824F0000}"/>
    <cellStyle name="Normal 2 3 2 6 7 4 2" xfId="14247" xr:uid="{00000000-0005-0000-0000-0000834F0000}"/>
    <cellStyle name="Normal 2 3 2 6 7 4 2 2" xfId="30543" xr:uid="{00000000-0005-0000-0000-0000844F0000}"/>
    <cellStyle name="Normal 2 3 2 6 7 4 3" xfId="22397" xr:uid="{00000000-0005-0000-0000-0000854F0000}"/>
    <cellStyle name="Normal 2 3 2 6 7 5" xfId="8948" xr:uid="{00000000-0005-0000-0000-0000864F0000}"/>
    <cellStyle name="Normal 2 3 2 6 7 5 2" xfId="25244" xr:uid="{00000000-0005-0000-0000-0000874F0000}"/>
    <cellStyle name="Normal 2 3 2 6 7 6" xfId="17098" xr:uid="{00000000-0005-0000-0000-0000884F0000}"/>
    <cellStyle name="Normal 2 3 2 6 8" xfId="1507" xr:uid="{00000000-0005-0000-0000-0000894F0000}"/>
    <cellStyle name="Normal 2 3 2 6 8 2" xfId="4141" xr:uid="{00000000-0005-0000-0000-00008A4F0000}"/>
    <cellStyle name="Normal 2 3 2 6 8 2 2" xfId="12287" xr:uid="{00000000-0005-0000-0000-00008B4F0000}"/>
    <cellStyle name="Normal 2 3 2 6 8 2 2 2" xfId="28583" xr:uid="{00000000-0005-0000-0000-00008C4F0000}"/>
    <cellStyle name="Normal 2 3 2 6 8 2 3" xfId="20437" xr:uid="{00000000-0005-0000-0000-00008D4F0000}"/>
    <cellStyle name="Normal 2 3 2 6 8 3" xfId="6806" xr:uid="{00000000-0005-0000-0000-00008E4F0000}"/>
    <cellStyle name="Normal 2 3 2 6 8 3 2" xfId="14952" xr:uid="{00000000-0005-0000-0000-00008F4F0000}"/>
    <cellStyle name="Normal 2 3 2 6 8 3 2 2" xfId="31248" xr:uid="{00000000-0005-0000-0000-0000904F0000}"/>
    <cellStyle name="Normal 2 3 2 6 8 3 3" xfId="23102" xr:uid="{00000000-0005-0000-0000-0000914F0000}"/>
    <cellStyle name="Normal 2 3 2 6 8 4" xfId="9653" xr:uid="{00000000-0005-0000-0000-0000924F0000}"/>
    <cellStyle name="Normal 2 3 2 6 8 4 2" xfId="25949" xr:uid="{00000000-0005-0000-0000-0000934F0000}"/>
    <cellStyle name="Normal 2 3 2 6 8 5" xfId="17803" xr:uid="{00000000-0005-0000-0000-0000944F0000}"/>
    <cellStyle name="Normal 2 3 2 6 9" xfId="2923" xr:uid="{00000000-0005-0000-0000-0000954F0000}"/>
    <cellStyle name="Normal 2 3 2 6 9 2" xfId="11069" xr:uid="{00000000-0005-0000-0000-0000964F0000}"/>
    <cellStyle name="Normal 2 3 2 6 9 2 2" xfId="27365" xr:uid="{00000000-0005-0000-0000-0000974F0000}"/>
    <cellStyle name="Normal 2 3 2 6 9 3" xfId="19219" xr:uid="{00000000-0005-0000-0000-0000984F0000}"/>
    <cellStyle name="Normal 2 3 2 7" xfId="103" xr:uid="{00000000-0005-0000-0000-0000994F0000}"/>
    <cellStyle name="Normal 2 3 2 7 2" xfId="447" xr:uid="{00000000-0005-0000-0000-00009A4F0000}"/>
    <cellStyle name="Normal 2 3 2 7 2 2" xfId="1153" xr:uid="{00000000-0005-0000-0000-00009B4F0000}"/>
    <cellStyle name="Normal 2 3 2 7 2 2 2" xfId="2563" xr:uid="{00000000-0005-0000-0000-00009C4F0000}"/>
    <cellStyle name="Normal 2 3 2 7 2 2 2 2" xfId="5052" xr:uid="{00000000-0005-0000-0000-00009D4F0000}"/>
    <cellStyle name="Normal 2 3 2 7 2 2 2 2 2" xfId="13198" xr:uid="{00000000-0005-0000-0000-00009E4F0000}"/>
    <cellStyle name="Normal 2 3 2 7 2 2 2 2 2 2" xfId="29494" xr:uid="{00000000-0005-0000-0000-00009F4F0000}"/>
    <cellStyle name="Normal 2 3 2 7 2 2 2 2 3" xfId="21348" xr:uid="{00000000-0005-0000-0000-0000A04F0000}"/>
    <cellStyle name="Normal 2 3 2 7 2 2 2 3" xfId="7862" xr:uid="{00000000-0005-0000-0000-0000A14F0000}"/>
    <cellStyle name="Normal 2 3 2 7 2 2 2 3 2" xfId="16008" xr:uid="{00000000-0005-0000-0000-0000A24F0000}"/>
    <cellStyle name="Normal 2 3 2 7 2 2 2 3 2 2" xfId="32304" xr:uid="{00000000-0005-0000-0000-0000A34F0000}"/>
    <cellStyle name="Normal 2 3 2 7 2 2 2 3 3" xfId="24158" xr:uid="{00000000-0005-0000-0000-0000A44F0000}"/>
    <cellStyle name="Normal 2 3 2 7 2 2 2 4" xfId="10709" xr:uid="{00000000-0005-0000-0000-0000A54F0000}"/>
    <cellStyle name="Normal 2 3 2 7 2 2 2 4 2" xfId="27005" xr:uid="{00000000-0005-0000-0000-0000A64F0000}"/>
    <cellStyle name="Normal 2 3 2 7 2 2 2 5" xfId="18859" xr:uid="{00000000-0005-0000-0000-0000A74F0000}"/>
    <cellStyle name="Normal 2 3 2 7 2 2 3" xfId="3834" xr:uid="{00000000-0005-0000-0000-0000A84F0000}"/>
    <cellStyle name="Normal 2 3 2 7 2 2 3 2" xfId="11980" xr:uid="{00000000-0005-0000-0000-0000A94F0000}"/>
    <cellStyle name="Normal 2 3 2 7 2 2 3 2 2" xfId="28276" xr:uid="{00000000-0005-0000-0000-0000AA4F0000}"/>
    <cellStyle name="Normal 2 3 2 7 2 2 3 3" xfId="20130" xr:uid="{00000000-0005-0000-0000-0000AB4F0000}"/>
    <cellStyle name="Normal 2 3 2 7 2 2 4" xfId="6452" xr:uid="{00000000-0005-0000-0000-0000AC4F0000}"/>
    <cellStyle name="Normal 2 3 2 7 2 2 4 2" xfId="14598" xr:uid="{00000000-0005-0000-0000-0000AD4F0000}"/>
    <cellStyle name="Normal 2 3 2 7 2 2 4 2 2" xfId="30894" xr:uid="{00000000-0005-0000-0000-0000AE4F0000}"/>
    <cellStyle name="Normal 2 3 2 7 2 2 4 3" xfId="22748" xr:uid="{00000000-0005-0000-0000-0000AF4F0000}"/>
    <cellStyle name="Normal 2 3 2 7 2 2 5" xfId="9299" xr:uid="{00000000-0005-0000-0000-0000B04F0000}"/>
    <cellStyle name="Normal 2 3 2 7 2 2 5 2" xfId="25595" xr:uid="{00000000-0005-0000-0000-0000B14F0000}"/>
    <cellStyle name="Normal 2 3 2 7 2 2 6" xfId="17449" xr:uid="{00000000-0005-0000-0000-0000B24F0000}"/>
    <cellStyle name="Normal 2 3 2 7 2 3" xfId="1858" xr:uid="{00000000-0005-0000-0000-0000B34F0000}"/>
    <cellStyle name="Normal 2 3 2 7 2 3 2" xfId="4443" xr:uid="{00000000-0005-0000-0000-0000B44F0000}"/>
    <cellStyle name="Normal 2 3 2 7 2 3 2 2" xfId="12589" xr:uid="{00000000-0005-0000-0000-0000B54F0000}"/>
    <cellStyle name="Normal 2 3 2 7 2 3 2 2 2" xfId="28885" xr:uid="{00000000-0005-0000-0000-0000B64F0000}"/>
    <cellStyle name="Normal 2 3 2 7 2 3 2 3" xfId="20739" xr:uid="{00000000-0005-0000-0000-0000B74F0000}"/>
    <cellStyle name="Normal 2 3 2 7 2 3 3" xfId="7157" xr:uid="{00000000-0005-0000-0000-0000B84F0000}"/>
    <cellStyle name="Normal 2 3 2 7 2 3 3 2" xfId="15303" xr:uid="{00000000-0005-0000-0000-0000B94F0000}"/>
    <cellStyle name="Normal 2 3 2 7 2 3 3 2 2" xfId="31599" xr:uid="{00000000-0005-0000-0000-0000BA4F0000}"/>
    <cellStyle name="Normal 2 3 2 7 2 3 3 3" xfId="23453" xr:uid="{00000000-0005-0000-0000-0000BB4F0000}"/>
    <cellStyle name="Normal 2 3 2 7 2 3 4" xfId="10004" xr:uid="{00000000-0005-0000-0000-0000BC4F0000}"/>
    <cellStyle name="Normal 2 3 2 7 2 3 4 2" xfId="26300" xr:uid="{00000000-0005-0000-0000-0000BD4F0000}"/>
    <cellStyle name="Normal 2 3 2 7 2 3 5" xfId="18154" xr:uid="{00000000-0005-0000-0000-0000BE4F0000}"/>
    <cellStyle name="Normal 2 3 2 7 2 4" xfId="3225" xr:uid="{00000000-0005-0000-0000-0000BF4F0000}"/>
    <cellStyle name="Normal 2 3 2 7 2 4 2" xfId="11371" xr:uid="{00000000-0005-0000-0000-0000C04F0000}"/>
    <cellStyle name="Normal 2 3 2 7 2 4 2 2" xfId="27667" xr:uid="{00000000-0005-0000-0000-0000C14F0000}"/>
    <cellStyle name="Normal 2 3 2 7 2 4 3" xfId="19521" xr:uid="{00000000-0005-0000-0000-0000C24F0000}"/>
    <cellStyle name="Normal 2 3 2 7 2 5" xfId="5747" xr:uid="{00000000-0005-0000-0000-0000C34F0000}"/>
    <cellStyle name="Normal 2 3 2 7 2 5 2" xfId="13893" xr:uid="{00000000-0005-0000-0000-0000C44F0000}"/>
    <cellStyle name="Normal 2 3 2 7 2 5 2 2" xfId="30189" xr:uid="{00000000-0005-0000-0000-0000C54F0000}"/>
    <cellStyle name="Normal 2 3 2 7 2 5 3" xfId="22043" xr:uid="{00000000-0005-0000-0000-0000C64F0000}"/>
    <cellStyle name="Normal 2 3 2 7 2 6" xfId="8594" xr:uid="{00000000-0005-0000-0000-0000C74F0000}"/>
    <cellStyle name="Normal 2 3 2 7 2 6 2" xfId="24890" xr:uid="{00000000-0005-0000-0000-0000C84F0000}"/>
    <cellStyle name="Normal 2 3 2 7 2 7" xfId="16744" xr:uid="{00000000-0005-0000-0000-0000C94F0000}"/>
    <cellStyle name="Normal 2 3 2 7 3" xfId="809" xr:uid="{00000000-0005-0000-0000-0000CA4F0000}"/>
    <cellStyle name="Normal 2 3 2 7 3 2" xfId="2219" xr:uid="{00000000-0005-0000-0000-0000CB4F0000}"/>
    <cellStyle name="Normal 2 3 2 7 3 2 2" xfId="4756" xr:uid="{00000000-0005-0000-0000-0000CC4F0000}"/>
    <cellStyle name="Normal 2 3 2 7 3 2 2 2" xfId="12902" xr:uid="{00000000-0005-0000-0000-0000CD4F0000}"/>
    <cellStyle name="Normal 2 3 2 7 3 2 2 2 2" xfId="29198" xr:uid="{00000000-0005-0000-0000-0000CE4F0000}"/>
    <cellStyle name="Normal 2 3 2 7 3 2 2 3" xfId="21052" xr:uid="{00000000-0005-0000-0000-0000CF4F0000}"/>
    <cellStyle name="Normal 2 3 2 7 3 2 3" xfId="7518" xr:uid="{00000000-0005-0000-0000-0000D04F0000}"/>
    <cellStyle name="Normal 2 3 2 7 3 2 3 2" xfId="15664" xr:uid="{00000000-0005-0000-0000-0000D14F0000}"/>
    <cellStyle name="Normal 2 3 2 7 3 2 3 2 2" xfId="31960" xr:uid="{00000000-0005-0000-0000-0000D24F0000}"/>
    <cellStyle name="Normal 2 3 2 7 3 2 3 3" xfId="23814" xr:uid="{00000000-0005-0000-0000-0000D34F0000}"/>
    <cellStyle name="Normal 2 3 2 7 3 2 4" xfId="10365" xr:uid="{00000000-0005-0000-0000-0000D44F0000}"/>
    <cellStyle name="Normal 2 3 2 7 3 2 4 2" xfId="26661" xr:uid="{00000000-0005-0000-0000-0000D54F0000}"/>
    <cellStyle name="Normal 2 3 2 7 3 2 5" xfId="18515" xr:uid="{00000000-0005-0000-0000-0000D64F0000}"/>
    <cellStyle name="Normal 2 3 2 7 3 3" xfId="3538" xr:uid="{00000000-0005-0000-0000-0000D74F0000}"/>
    <cellStyle name="Normal 2 3 2 7 3 3 2" xfId="11684" xr:uid="{00000000-0005-0000-0000-0000D84F0000}"/>
    <cellStyle name="Normal 2 3 2 7 3 3 2 2" xfId="27980" xr:uid="{00000000-0005-0000-0000-0000D94F0000}"/>
    <cellStyle name="Normal 2 3 2 7 3 3 3" xfId="19834" xr:uid="{00000000-0005-0000-0000-0000DA4F0000}"/>
    <cellStyle name="Normal 2 3 2 7 3 4" xfId="6108" xr:uid="{00000000-0005-0000-0000-0000DB4F0000}"/>
    <cellStyle name="Normal 2 3 2 7 3 4 2" xfId="14254" xr:uid="{00000000-0005-0000-0000-0000DC4F0000}"/>
    <cellStyle name="Normal 2 3 2 7 3 4 2 2" xfId="30550" xr:uid="{00000000-0005-0000-0000-0000DD4F0000}"/>
    <cellStyle name="Normal 2 3 2 7 3 4 3" xfId="22404" xr:uid="{00000000-0005-0000-0000-0000DE4F0000}"/>
    <cellStyle name="Normal 2 3 2 7 3 5" xfId="8955" xr:uid="{00000000-0005-0000-0000-0000DF4F0000}"/>
    <cellStyle name="Normal 2 3 2 7 3 5 2" xfId="25251" xr:uid="{00000000-0005-0000-0000-0000E04F0000}"/>
    <cellStyle name="Normal 2 3 2 7 3 6" xfId="17105" xr:uid="{00000000-0005-0000-0000-0000E14F0000}"/>
    <cellStyle name="Normal 2 3 2 7 4" xfId="1514" xr:uid="{00000000-0005-0000-0000-0000E24F0000}"/>
    <cellStyle name="Normal 2 3 2 7 4 2" xfId="4147" xr:uid="{00000000-0005-0000-0000-0000E34F0000}"/>
    <cellStyle name="Normal 2 3 2 7 4 2 2" xfId="12293" xr:uid="{00000000-0005-0000-0000-0000E44F0000}"/>
    <cellStyle name="Normal 2 3 2 7 4 2 2 2" xfId="28589" xr:uid="{00000000-0005-0000-0000-0000E54F0000}"/>
    <cellStyle name="Normal 2 3 2 7 4 2 3" xfId="20443" xr:uid="{00000000-0005-0000-0000-0000E64F0000}"/>
    <cellStyle name="Normal 2 3 2 7 4 3" xfId="6813" xr:uid="{00000000-0005-0000-0000-0000E74F0000}"/>
    <cellStyle name="Normal 2 3 2 7 4 3 2" xfId="14959" xr:uid="{00000000-0005-0000-0000-0000E84F0000}"/>
    <cellStyle name="Normal 2 3 2 7 4 3 2 2" xfId="31255" xr:uid="{00000000-0005-0000-0000-0000E94F0000}"/>
    <cellStyle name="Normal 2 3 2 7 4 3 3" xfId="23109" xr:uid="{00000000-0005-0000-0000-0000EA4F0000}"/>
    <cellStyle name="Normal 2 3 2 7 4 4" xfId="9660" xr:uid="{00000000-0005-0000-0000-0000EB4F0000}"/>
    <cellStyle name="Normal 2 3 2 7 4 4 2" xfId="25956" xr:uid="{00000000-0005-0000-0000-0000EC4F0000}"/>
    <cellStyle name="Normal 2 3 2 7 4 5" xfId="17810" xr:uid="{00000000-0005-0000-0000-0000ED4F0000}"/>
    <cellStyle name="Normal 2 3 2 7 5" xfId="2929" xr:uid="{00000000-0005-0000-0000-0000EE4F0000}"/>
    <cellStyle name="Normal 2 3 2 7 5 2" xfId="11075" xr:uid="{00000000-0005-0000-0000-0000EF4F0000}"/>
    <cellStyle name="Normal 2 3 2 7 5 2 2" xfId="27371" xr:uid="{00000000-0005-0000-0000-0000F04F0000}"/>
    <cellStyle name="Normal 2 3 2 7 5 3" xfId="19225" xr:uid="{00000000-0005-0000-0000-0000F14F0000}"/>
    <cellStyle name="Normal 2 3 2 7 6" xfId="5403" xr:uid="{00000000-0005-0000-0000-0000F24F0000}"/>
    <cellStyle name="Normal 2 3 2 7 6 2" xfId="13549" xr:uid="{00000000-0005-0000-0000-0000F34F0000}"/>
    <cellStyle name="Normal 2 3 2 7 6 2 2" xfId="29845" xr:uid="{00000000-0005-0000-0000-0000F44F0000}"/>
    <cellStyle name="Normal 2 3 2 7 6 3" xfId="21699" xr:uid="{00000000-0005-0000-0000-0000F54F0000}"/>
    <cellStyle name="Normal 2 3 2 7 7" xfId="8250" xr:uid="{00000000-0005-0000-0000-0000F64F0000}"/>
    <cellStyle name="Normal 2 3 2 7 7 2" xfId="24546" xr:uid="{00000000-0005-0000-0000-0000F74F0000}"/>
    <cellStyle name="Normal 2 3 2 7 8" xfId="16400" xr:uid="{00000000-0005-0000-0000-0000F84F0000}"/>
    <cellStyle name="Normal 2 3 2 8" xfId="192" xr:uid="{00000000-0005-0000-0000-0000F94F0000}"/>
    <cellStyle name="Normal 2 3 2 8 2" xfId="536" xr:uid="{00000000-0005-0000-0000-0000FA4F0000}"/>
    <cellStyle name="Normal 2 3 2 8 2 2" xfId="1242" xr:uid="{00000000-0005-0000-0000-0000FB4F0000}"/>
    <cellStyle name="Normal 2 3 2 8 2 2 2" xfId="2652" xr:uid="{00000000-0005-0000-0000-0000FC4F0000}"/>
    <cellStyle name="Normal 2 3 2 8 2 2 2 2" xfId="5126" xr:uid="{00000000-0005-0000-0000-0000FD4F0000}"/>
    <cellStyle name="Normal 2 3 2 8 2 2 2 2 2" xfId="13272" xr:uid="{00000000-0005-0000-0000-0000FE4F0000}"/>
    <cellStyle name="Normal 2 3 2 8 2 2 2 2 2 2" xfId="29568" xr:uid="{00000000-0005-0000-0000-0000FF4F0000}"/>
    <cellStyle name="Normal 2 3 2 8 2 2 2 2 3" xfId="21422" xr:uid="{00000000-0005-0000-0000-000000500000}"/>
    <cellStyle name="Normal 2 3 2 8 2 2 2 3" xfId="7951" xr:uid="{00000000-0005-0000-0000-000001500000}"/>
    <cellStyle name="Normal 2 3 2 8 2 2 2 3 2" xfId="16097" xr:uid="{00000000-0005-0000-0000-000002500000}"/>
    <cellStyle name="Normal 2 3 2 8 2 2 2 3 2 2" xfId="32393" xr:uid="{00000000-0005-0000-0000-000003500000}"/>
    <cellStyle name="Normal 2 3 2 8 2 2 2 3 3" xfId="24247" xr:uid="{00000000-0005-0000-0000-000004500000}"/>
    <cellStyle name="Normal 2 3 2 8 2 2 2 4" xfId="10798" xr:uid="{00000000-0005-0000-0000-000005500000}"/>
    <cellStyle name="Normal 2 3 2 8 2 2 2 4 2" xfId="27094" xr:uid="{00000000-0005-0000-0000-000006500000}"/>
    <cellStyle name="Normal 2 3 2 8 2 2 2 5" xfId="18948" xr:uid="{00000000-0005-0000-0000-000007500000}"/>
    <cellStyle name="Normal 2 3 2 8 2 2 3" xfId="3908" xr:uid="{00000000-0005-0000-0000-000008500000}"/>
    <cellStyle name="Normal 2 3 2 8 2 2 3 2" xfId="12054" xr:uid="{00000000-0005-0000-0000-000009500000}"/>
    <cellStyle name="Normal 2 3 2 8 2 2 3 2 2" xfId="28350" xr:uid="{00000000-0005-0000-0000-00000A500000}"/>
    <cellStyle name="Normal 2 3 2 8 2 2 3 3" xfId="20204" xr:uid="{00000000-0005-0000-0000-00000B500000}"/>
    <cellStyle name="Normal 2 3 2 8 2 2 4" xfId="6541" xr:uid="{00000000-0005-0000-0000-00000C500000}"/>
    <cellStyle name="Normal 2 3 2 8 2 2 4 2" xfId="14687" xr:uid="{00000000-0005-0000-0000-00000D500000}"/>
    <cellStyle name="Normal 2 3 2 8 2 2 4 2 2" xfId="30983" xr:uid="{00000000-0005-0000-0000-00000E500000}"/>
    <cellStyle name="Normal 2 3 2 8 2 2 4 3" xfId="22837" xr:uid="{00000000-0005-0000-0000-00000F500000}"/>
    <cellStyle name="Normal 2 3 2 8 2 2 5" xfId="9388" xr:uid="{00000000-0005-0000-0000-000010500000}"/>
    <cellStyle name="Normal 2 3 2 8 2 2 5 2" xfId="25684" xr:uid="{00000000-0005-0000-0000-000011500000}"/>
    <cellStyle name="Normal 2 3 2 8 2 2 6" xfId="17538" xr:uid="{00000000-0005-0000-0000-000012500000}"/>
    <cellStyle name="Normal 2 3 2 8 2 3" xfId="1947" xr:uid="{00000000-0005-0000-0000-000013500000}"/>
    <cellStyle name="Normal 2 3 2 8 2 3 2" xfId="4517" xr:uid="{00000000-0005-0000-0000-000014500000}"/>
    <cellStyle name="Normal 2 3 2 8 2 3 2 2" xfId="12663" xr:uid="{00000000-0005-0000-0000-000015500000}"/>
    <cellStyle name="Normal 2 3 2 8 2 3 2 2 2" xfId="28959" xr:uid="{00000000-0005-0000-0000-000016500000}"/>
    <cellStyle name="Normal 2 3 2 8 2 3 2 3" xfId="20813" xr:uid="{00000000-0005-0000-0000-000017500000}"/>
    <cellStyle name="Normal 2 3 2 8 2 3 3" xfId="7246" xr:uid="{00000000-0005-0000-0000-000018500000}"/>
    <cellStyle name="Normal 2 3 2 8 2 3 3 2" xfId="15392" xr:uid="{00000000-0005-0000-0000-000019500000}"/>
    <cellStyle name="Normal 2 3 2 8 2 3 3 2 2" xfId="31688" xr:uid="{00000000-0005-0000-0000-00001A500000}"/>
    <cellStyle name="Normal 2 3 2 8 2 3 3 3" xfId="23542" xr:uid="{00000000-0005-0000-0000-00001B500000}"/>
    <cellStyle name="Normal 2 3 2 8 2 3 4" xfId="10093" xr:uid="{00000000-0005-0000-0000-00001C500000}"/>
    <cellStyle name="Normal 2 3 2 8 2 3 4 2" xfId="26389" xr:uid="{00000000-0005-0000-0000-00001D500000}"/>
    <cellStyle name="Normal 2 3 2 8 2 3 5" xfId="18243" xr:uid="{00000000-0005-0000-0000-00001E500000}"/>
    <cellStyle name="Normal 2 3 2 8 2 4" xfId="3299" xr:uid="{00000000-0005-0000-0000-00001F500000}"/>
    <cellStyle name="Normal 2 3 2 8 2 4 2" xfId="11445" xr:uid="{00000000-0005-0000-0000-000020500000}"/>
    <cellStyle name="Normal 2 3 2 8 2 4 2 2" xfId="27741" xr:uid="{00000000-0005-0000-0000-000021500000}"/>
    <cellStyle name="Normal 2 3 2 8 2 4 3" xfId="19595" xr:uid="{00000000-0005-0000-0000-000022500000}"/>
    <cellStyle name="Normal 2 3 2 8 2 5" xfId="5836" xr:uid="{00000000-0005-0000-0000-000023500000}"/>
    <cellStyle name="Normal 2 3 2 8 2 5 2" xfId="13982" xr:uid="{00000000-0005-0000-0000-000024500000}"/>
    <cellStyle name="Normal 2 3 2 8 2 5 2 2" xfId="30278" xr:uid="{00000000-0005-0000-0000-000025500000}"/>
    <cellStyle name="Normal 2 3 2 8 2 5 3" xfId="22132" xr:uid="{00000000-0005-0000-0000-000026500000}"/>
    <cellStyle name="Normal 2 3 2 8 2 6" xfId="8683" xr:uid="{00000000-0005-0000-0000-000027500000}"/>
    <cellStyle name="Normal 2 3 2 8 2 6 2" xfId="24979" xr:uid="{00000000-0005-0000-0000-000028500000}"/>
    <cellStyle name="Normal 2 3 2 8 2 7" xfId="16833" xr:uid="{00000000-0005-0000-0000-000029500000}"/>
    <cellStyle name="Normal 2 3 2 8 3" xfId="898" xr:uid="{00000000-0005-0000-0000-00002A500000}"/>
    <cellStyle name="Normal 2 3 2 8 3 2" xfId="2308" xr:uid="{00000000-0005-0000-0000-00002B500000}"/>
    <cellStyle name="Normal 2 3 2 8 3 2 2" xfId="4830" xr:uid="{00000000-0005-0000-0000-00002C500000}"/>
    <cellStyle name="Normal 2 3 2 8 3 2 2 2" xfId="12976" xr:uid="{00000000-0005-0000-0000-00002D500000}"/>
    <cellStyle name="Normal 2 3 2 8 3 2 2 2 2" xfId="29272" xr:uid="{00000000-0005-0000-0000-00002E500000}"/>
    <cellStyle name="Normal 2 3 2 8 3 2 2 3" xfId="21126" xr:uid="{00000000-0005-0000-0000-00002F500000}"/>
    <cellStyle name="Normal 2 3 2 8 3 2 3" xfId="7607" xr:uid="{00000000-0005-0000-0000-000030500000}"/>
    <cellStyle name="Normal 2 3 2 8 3 2 3 2" xfId="15753" xr:uid="{00000000-0005-0000-0000-000031500000}"/>
    <cellStyle name="Normal 2 3 2 8 3 2 3 2 2" xfId="32049" xr:uid="{00000000-0005-0000-0000-000032500000}"/>
    <cellStyle name="Normal 2 3 2 8 3 2 3 3" xfId="23903" xr:uid="{00000000-0005-0000-0000-000033500000}"/>
    <cellStyle name="Normal 2 3 2 8 3 2 4" xfId="10454" xr:uid="{00000000-0005-0000-0000-000034500000}"/>
    <cellStyle name="Normal 2 3 2 8 3 2 4 2" xfId="26750" xr:uid="{00000000-0005-0000-0000-000035500000}"/>
    <cellStyle name="Normal 2 3 2 8 3 2 5" xfId="18604" xr:uid="{00000000-0005-0000-0000-000036500000}"/>
    <cellStyle name="Normal 2 3 2 8 3 3" xfId="3612" xr:uid="{00000000-0005-0000-0000-000037500000}"/>
    <cellStyle name="Normal 2 3 2 8 3 3 2" xfId="11758" xr:uid="{00000000-0005-0000-0000-000038500000}"/>
    <cellStyle name="Normal 2 3 2 8 3 3 2 2" xfId="28054" xr:uid="{00000000-0005-0000-0000-000039500000}"/>
    <cellStyle name="Normal 2 3 2 8 3 3 3" xfId="19908" xr:uid="{00000000-0005-0000-0000-00003A500000}"/>
    <cellStyle name="Normal 2 3 2 8 3 4" xfId="6197" xr:uid="{00000000-0005-0000-0000-00003B500000}"/>
    <cellStyle name="Normal 2 3 2 8 3 4 2" xfId="14343" xr:uid="{00000000-0005-0000-0000-00003C500000}"/>
    <cellStyle name="Normal 2 3 2 8 3 4 2 2" xfId="30639" xr:uid="{00000000-0005-0000-0000-00003D500000}"/>
    <cellStyle name="Normal 2 3 2 8 3 4 3" xfId="22493" xr:uid="{00000000-0005-0000-0000-00003E500000}"/>
    <cellStyle name="Normal 2 3 2 8 3 5" xfId="9044" xr:uid="{00000000-0005-0000-0000-00003F500000}"/>
    <cellStyle name="Normal 2 3 2 8 3 5 2" xfId="25340" xr:uid="{00000000-0005-0000-0000-000040500000}"/>
    <cellStyle name="Normal 2 3 2 8 3 6" xfId="17194" xr:uid="{00000000-0005-0000-0000-000041500000}"/>
    <cellStyle name="Normal 2 3 2 8 4" xfId="1603" xr:uid="{00000000-0005-0000-0000-000042500000}"/>
    <cellStyle name="Normal 2 3 2 8 4 2" xfId="4221" xr:uid="{00000000-0005-0000-0000-000043500000}"/>
    <cellStyle name="Normal 2 3 2 8 4 2 2" xfId="12367" xr:uid="{00000000-0005-0000-0000-000044500000}"/>
    <cellStyle name="Normal 2 3 2 8 4 2 2 2" xfId="28663" xr:uid="{00000000-0005-0000-0000-000045500000}"/>
    <cellStyle name="Normal 2 3 2 8 4 2 3" xfId="20517" xr:uid="{00000000-0005-0000-0000-000046500000}"/>
    <cellStyle name="Normal 2 3 2 8 4 3" xfId="6902" xr:uid="{00000000-0005-0000-0000-000047500000}"/>
    <cellStyle name="Normal 2 3 2 8 4 3 2" xfId="15048" xr:uid="{00000000-0005-0000-0000-000048500000}"/>
    <cellStyle name="Normal 2 3 2 8 4 3 2 2" xfId="31344" xr:uid="{00000000-0005-0000-0000-000049500000}"/>
    <cellStyle name="Normal 2 3 2 8 4 3 3" xfId="23198" xr:uid="{00000000-0005-0000-0000-00004A500000}"/>
    <cellStyle name="Normal 2 3 2 8 4 4" xfId="9749" xr:uid="{00000000-0005-0000-0000-00004B500000}"/>
    <cellStyle name="Normal 2 3 2 8 4 4 2" xfId="26045" xr:uid="{00000000-0005-0000-0000-00004C500000}"/>
    <cellStyle name="Normal 2 3 2 8 4 5" xfId="17899" xr:uid="{00000000-0005-0000-0000-00004D500000}"/>
    <cellStyle name="Normal 2 3 2 8 5" xfId="3003" xr:uid="{00000000-0005-0000-0000-00004E500000}"/>
    <cellStyle name="Normal 2 3 2 8 5 2" xfId="11149" xr:uid="{00000000-0005-0000-0000-00004F500000}"/>
    <cellStyle name="Normal 2 3 2 8 5 2 2" xfId="27445" xr:uid="{00000000-0005-0000-0000-000050500000}"/>
    <cellStyle name="Normal 2 3 2 8 5 3" xfId="19299" xr:uid="{00000000-0005-0000-0000-000051500000}"/>
    <cellStyle name="Normal 2 3 2 8 6" xfId="5492" xr:uid="{00000000-0005-0000-0000-000052500000}"/>
    <cellStyle name="Normal 2 3 2 8 6 2" xfId="13638" xr:uid="{00000000-0005-0000-0000-000053500000}"/>
    <cellStyle name="Normal 2 3 2 8 6 2 2" xfId="29934" xr:uid="{00000000-0005-0000-0000-000054500000}"/>
    <cellStyle name="Normal 2 3 2 8 6 3" xfId="21788" xr:uid="{00000000-0005-0000-0000-000055500000}"/>
    <cellStyle name="Normal 2 3 2 8 7" xfId="8339" xr:uid="{00000000-0005-0000-0000-000056500000}"/>
    <cellStyle name="Normal 2 3 2 8 7 2" xfId="24635" xr:uid="{00000000-0005-0000-0000-000057500000}"/>
    <cellStyle name="Normal 2 3 2 8 8" xfId="16489" xr:uid="{00000000-0005-0000-0000-000058500000}"/>
    <cellStyle name="Normal 2 3 2 9" xfId="267" xr:uid="{00000000-0005-0000-0000-000059500000}"/>
    <cellStyle name="Normal 2 3 2 9 2" xfId="611" xr:uid="{00000000-0005-0000-0000-00005A500000}"/>
    <cellStyle name="Normal 2 3 2 9 2 2" xfId="1317" xr:uid="{00000000-0005-0000-0000-00005B500000}"/>
    <cellStyle name="Normal 2 3 2 9 2 2 2" xfId="2727" xr:uid="{00000000-0005-0000-0000-00005C500000}"/>
    <cellStyle name="Normal 2 3 2 9 2 2 2 2" xfId="5200" xr:uid="{00000000-0005-0000-0000-00005D500000}"/>
    <cellStyle name="Normal 2 3 2 9 2 2 2 2 2" xfId="13346" xr:uid="{00000000-0005-0000-0000-00005E500000}"/>
    <cellStyle name="Normal 2 3 2 9 2 2 2 2 2 2" xfId="29642" xr:uid="{00000000-0005-0000-0000-00005F500000}"/>
    <cellStyle name="Normal 2 3 2 9 2 2 2 2 3" xfId="21496" xr:uid="{00000000-0005-0000-0000-000060500000}"/>
    <cellStyle name="Normal 2 3 2 9 2 2 2 3" xfId="8026" xr:uid="{00000000-0005-0000-0000-000061500000}"/>
    <cellStyle name="Normal 2 3 2 9 2 2 2 3 2" xfId="16172" xr:uid="{00000000-0005-0000-0000-000062500000}"/>
    <cellStyle name="Normal 2 3 2 9 2 2 2 3 2 2" xfId="32468" xr:uid="{00000000-0005-0000-0000-000063500000}"/>
    <cellStyle name="Normal 2 3 2 9 2 2 2 3 3" xfId="24322" xr:uid="{00000000-0005-0000-0000-000064500000}"/>
    <cellStyle name="Normal 2 3 2 9 2 2 2 4" xfId="10873" xr:uid="{00000000-0005-0000-0000-000065500000}"/>
    <cellStyle name="Normal 2 3 2 9 2 2 2 4 2" xfId="27169" xr:uid="{00000000-0005-0000-0000-000066500000}"/>
    <cellStyle name="Normal 2 3 2 9 2 2 2 5" xfId="19023" xr:uid="{00000000-0005-0000-0000-000067500000}"/>
    <cellStyle name="Normal 2 3 2 9 2 2 3" xfId="3982" xr:uid="{00000000-0005-0000-0000-000068500000}"/>
    <cellStyle name="Normal 2 3 2 9 2 2 3 2" xfId="12128" xr:uid="{00000000-0005-0000-0000-000069500000}"/>
    <cellStyle name="Normal 2 3 2 9 2 2 3 2 2" xfId="28424" xr:uid="{00000000-0005-0000-0000-00006A500000}"/>
    <cellStyle name="Normal 2 3 2 9 2 2 3 3" xfId="20278" xr:uid="{00000000-0005-0000-0000-00006B500000}"/>
    <cellStyle name="Normal 2 3 2 9 2 2 4" xfId="6616" xr:uid="{00000000-0005-0000-0000-00006C500000}"/>
    <cellStyle name="Normal 2 3 2 9 2 2 4 2" xfId="14762" xr:uid="{00000000-0005-0000-0000-00006D500000}"/>
    <cellStyle name="Normal 2 3 2 9 2 2 4 2 2" xfId="31058" xr:uid="{00000000-0005-0000-0000-00006E500000}"/>
    <cellStyle name="Normal 2 3 2 9 2 2 4 3" xfId="22912" xr:uid="{00000000-0005-0000-0000-00006F500000}"/>
    <cellStyle name="Normal 2 3 2 9 2 2 5" xfId="9463" xr:uid="{00000000-0005-0000-0000-000070500000}"/>
    <cellStyle name="Normal 2 3 2 9 2 2 5 2" xfId="25759" xr:uid="{00000000-0005-0000-0000-000071500000}"/>
    <cellStyle name="Normal 2 3 2 9 2 2 6" xfId="17613" xr:uid="{00000000-0005-0000-0000-000072500000}"/>
    <cellStyle name="Normal 2 3 2 9 2 3" xfId="2022" xr:uid="{00000000-0005-0000-0000-000073500000}"/>
    <cellStyle name="Normal 2 3 2 9 2 3 2" xfId="4591" xr:uid="{00000000-0005-0000-0000-000074500000}"/>
    <cellStyle name="Normal 2 3 2 9 2 3 2 2" xfId="12737" xr:uid="{00000000-0005-0000-0000-000075500000}"/>
    <cellStyle name="Normal 2 3 2 9 2 3 2 2 2" xfId="29033" xr:uid="{00000000-0005-0000-0000-000076500000}"/>
    <cellStyle name="Normal 2 3 2 9 2 3 2 3" xfId="20887" xr:uid="{00000000-0005-0000-0000-000077500000}"/>
    <cellStyle name="Normal 2 3 2 9 2 3 3" xfId="7321" xr:uid="{00000000-0005-0000-0000-000078500000}"/>
    <cellStyle name="Normal 2 3 2 9 2 3 3 2" xfId="15467" xr:uid="{00000000-0005-0000-0000-000079500000}"/>
    <cellStyle name="Normal 2 3 2 9 2 3 3 2 2" xfId="31763" xr:uid="{00000000-0005-0000-0000-00007A500000}"/>
    <cellStyle name="Normal 2 3 2 9 2 3 3 3" xfId="23617" xr:uid="{00000000-0005-0000-0000-00007B500000}"/>
    <cellStyle name="Normal 2 3 2 9 2 3 4" xfId="10168" xr:uid="{00000000-0005-0000-0000-00007C500000}"/>
    <cellStyle name="Normal 2 3 2 9 2 3 4 2" xfId="26464" xr:uid="{00000000-0005-0000-0000-00007D500000}"/>
    <cellStyle name="Normal 2 3 2 9 2 3 5" xfId="18318" xr:uid="{00000000-0005-0000-0000-00007E500000}"/>
    <cellStyle name="Normal 2 3 2 9 2 4" xfId="3373" xr:uid="{00000000-0005-0000-0000-00007F500000}"/>
    <cellStyle name="Normal 2 3 2 9 2 4 2" xfId="11519" xr:uid="{00000000-0005-0000-0000-000080500000}"/>
    <cellStyle name="Normal 2 3 2 9 2 4 2 2" xfId="27815" xr:uid="{00000000-0005-0000-0000-000081500000}"/>
    <cellStyle name="Normal 2 3 2 9 2 4 3" xfId="19669" xr:uid="{00000000-0005-0000-0000-000082500000}"/>
    <cellStyle name="Normal 2 3 2 9 2 5" xfId="5911" xr:uid="{00000000-0005-0000-0000-000083500000}"/>
    <cellStyle name="Normal 2 3 2 9 2 5 2" xfId="14057" xr:uid="{00000000-0005-0000-0000-000084500000}"/>
    <cellStyle name="Normal 2 3 2 9 2 5 2 2" xfId="30353" xr:uid="{00000000-0005-0000-0000-000085500000}"/>
    <cellStyle name="Normal 2 3 2 9 2 5 3" xfId="22207" xr:uid="{00000000-0005-0000-0000-000086500000}"/>
    <cellStyle name="Normal 2 3 2 9 2 6" xfId="8758" xr:uid="{00000000-0005-0000-0000-000087500000}"/>
    <cellStyle name="Normal 2 3 2 9 2 6 2" xfId="25054" xr:uid="{00000000-0005-0000-0000-000088500000}"/>
    <cellStyle name="Normal 2 3 2 9 2 7" xfId="16908" xr:uid="{00000000-0005-0000-0000-000089500000}"/>
    <cellStyle name="Normal 2 3 2 9 3" xfId="973" xr:uid="{00000000-0005-0000-0000-00008A500000}"/>
    <cellStyle name="Normal 2 3 2 9 3 2" xfId="2383" xr:uid="{00000000-0005-0000-0000-00008B500000}"/>
    <cellStyle name="Normal 2 3 2 9 3 2 2" xfId="4904" xr:uid="{00000000-0005-0000-0000-00008C500000}"/>
    <cellStyle name="Normal 2 3 2 9 3 2 2 2" xfId="13050" xr:uid="{00000000-0005-0000-0000-00008D500000}"/>
    <cellStyle name="Normal 2 3 2 9 3 2 2 2 2" xfId="29346" xr:uid="{00000000-0005-0000-0000-00008E500000}"/>
    <cellStyle name="Normal 2 3 2 9 3 2 2 3" xfId="21200" xr:uid="{00000000-0005-0000-0000-00008F500000}"/>
    <cellStyle name="Normal 2 3 2 9 3 2 3" xfId="7682" xr:uid="{00000000-0005-0000-0000-000090500000}"/>
    <cellStyle name="Normal 2 3 2 9 3 2 3 2" xfId="15828" xr:uid="{00000000-0005-0000-0000-000091500000}"/>
    <cellStyle name="Normal 2 3 2 9 3 2 3 2 2" xfId="32124" xr:uid="{00000000-0005-0000-0000-000092500000}"/>
    <cellStyle name="Normal 2 3 2 9 3 2 3 3" xfId="23978" xr:uid="{00000000-0005-0000-0000-000093500000}"/>
    <cellStyle name="Normal 2 3 2 9 3 2 4" xfId="10529" xr:uid="{00000000-0005-0000-0000-000094500000}"/>
    <cellStyle name="Normal 2 3 2 9 3 2 4 2" xfId="26825" xr:uid="{00000000-0005-0000-0000-000095500000}"/>
    <cellStyle name="Normal 2 3 2 9 3 2 5" xfId="18679" xr:uid="{00000000-0005-0000-0000-000096500000}"/>
    <cellStyle name="Normal 2 3 2 9 3 3" xfId="3686" xr:uid="{00000000-0005-0000-0000-000097500000}"/>
    <cellStyle name="Normal 2 3 2 9 3 3 2" xfId="11832" xr:uid="{00000000-0005-0000-0000-000098500000}"/>
    <cellStyle name="Normal 2 3 2 9 3 3 2 2" xfId="28128" xr:uid="{00000000-0005-0000-0000-000099500000}"/>
    <cellStyle name="Normal 2 3 2 9 3 3 3" xfId="19982" xr:uid="{00000000-0005-0000-0000-00009A500000}"/>
    <cellStyle name="Normal 2 3 2 9 3 4" xfId="6272" xr:uid="{00000000-0005-0000-0000-00009B500000}"/>
    <cellStyle name="Normal 2 3 2 9 3 4 2" xfId="14418" xr:uid="{00000000-0005-0000-0000-00009C500000}"/>
    <cellStyle name="Normal 2 3 2 9 3 4 2 2" xfId="30714" xr:uid="{00000000-0005-0000-0000-00009D500000}"/>
    <cellStyle name="Normal 2 3 2 9 3 4 3" xfId="22568" xr:uid="{00000000-0005-0000-0000-00009E500000}"/>
    <cellStyle name="Normal 2 3 2 9 3 5" xfId="9119" xr:uid="{00000000-0005-0000-0000-00009F500000}"/>
    <cellStyle name="Normal 2 3 2 9 3 5 2" xfId="25415" xr:uid="{00000000-0005-0000-0000-0000A0500000}"/>
    <cellStyle name="Normal 2 3 2 9 3 6" xfId="17269" xr:uid="{00000000-0005-0000-0000-0000A1500000}"/>
    <cellStyle name="Normal 2 3 2 9 4" xfId="1678" xr:uid="{00000000-0005-0000-0000-0000A2500000}"/>
    <cellStyle name="Normal 2 3 2 9 4 2" xfId="4295" xr:uid="{00000000-0005-0000-0000-0000A3500000}"/>
    <cellStyle name="Normal 2 3 2 9 4 2 2" xfId="12441" xr:uid="{00000000-0005-0000-0000-0000A4500000}"/>
    <cellStyle name="Normal 2 3 2 9 4 2 2 2" xfId="28737" xr:uid="{00000000-0005-0000-0000-0000A5500000}"/>
    <cellStyle name="Normal 2 3 2 9 4 2 3" xfId="20591" xr:uid="{00000000-0005-0000-0000-0000A6500000}"/>
    <cellStyle name="Normal 2 3 2 9 4 3" xfId="6977" xr:uid="{00000000-0005-0000-0000-0000A7500000}"/>
    <cellStyle name="Normal 2 3 2 9 4 3 2" xfId="15123" xr:uid="{00000000-0005-0000-0000-0000A8500000}"/>
    <cellStyle name="Normal 2 3 2 9 4 3 2 2" xfId="31419" xr:uid="{00000000-0005-0000-0000-0000A9500000}"/>
    <cellStyle name="Normal 2 3 2 9 4 3 3" xfId="23273" xr:uid="{00000000-0005-0000-0000-0000AA500000}"/>
    <cellStyle name="Normal 2 3 2 9 4 4" xfId="9824" xr:uid="{00000000-0005-0000-0000-0000AB500000}"/>
    <cellStyle name="Normal 2 3 2 9 4 4 2" xfId="26120" xr:uid="{00000000-0005-0000-0000-0000AC500000}"/>
    <cellStyle name="Normal 2 3 2 9 4 5" xfId="17974" xr:uid="{00000000-0005-0000-0000-0000AD500000}"/>
    <cellStyle name="Normal 2 3 2 9 5" xfId="3077" xr:uid="{00000000-0005-0000-0000-0000AE500000}"/>
    <cellStyle name="Normal 2 3 2 9 5 2" xfId="11223" xr:uid="{00000000-0005-0000-0000-0000AF500000}"/>
    <cellStyle name="Normal 2 3 2 9 5 2 2" xfId="27519" xr:uid="{00000000-0005-0000-0000-0000B0500000}"/>
    <cellStyle name="Normal 2 3 2 9 5 3" xfId="19373" xr:uid="{00000000-0005-0000-0000-0000B1500000}"/>
    <cellStyle name="Normal 2 3 2 9 6" xfId="5567" xr:uid="{00000000-0005-0000-0000-0000B2500000}"/>
    <cellStyle name="Normal 2 3 2 9 6 2" xfId="13713" xr:uid="{00000000-0005-0000-0000-0000B3500000}"/>
    <cellStyle name="Normal 2 3 2 9 6 2 2" xfId="30009" xr:uid="{00000000-0005-0000-0000-0000B4500000}"/>
    <cellStyle name="Normal 2 3 2 9 6 3" xfId="21863" xr:uid="{00000000-0005-0000-0000-0000B5500000}"/>
    <cellStyle name="Normal 2 3 2 9 7" xfId="8414" xr:uid="{00000000-0005-0000-0000-0000B6500000}"/>
    <cellStyle name="Normal 2 3 2 9 7 2" xfId="24710" xr:uid="{00000000-0005-0000-0000-0000B7500000}"/>
    <cellStyle name="Normal 2 3 2 9 8" xfId="16564" xr:uid="{00000000-0005-0000-0000-0000B8500000}"/>
    <cellStyle name="Normal 2 3 3" xfId="21" xr:uid="{00000000-0005-0000-0000-0000B9500000}"/>
    <cellStyle name="Normal 2 3 3 10" xfId="2861" xr:uid="{00000000-0005-0000-0000-0000BA500000}"/>
    <cellStyle name="Normal 2 3 3 10 2" xfId="11007" xr:uid="{00000000-0005-0000-0000-0000BB500000}"/>
    <cellStyle name="Normal 2 3 3 10 2 2" xfId="27303" xr:uid="{00000000-0005-0000-0000-0000BC500000}"/>
    <cellStyle name="Normal 2 3 3 10 3" xfId="19157" xr:uid="{00000000-0005-0000-0000-0000BD500000}"/>
    <cellStyle name="Normal 2 3 3 11" xfId="5321" xr:uid="{00000000-0005-0000-0000-0000BE500000}"/>
    <cellStyle name="Normal 2 3 3 11 2" xfId="13467" xr:uid="{00000000-0005-0000-0000-0000BF500000}"/>
    <cellStyle name="Normal 2 3 3 11 2 2" xfId="29763" xr:uid="{00000000-0005-0000-0000-0000C0500000}"/>
    <cellStyle name="Normal 2 3 3 11 3" xfId="21617" xr:uid="{00000000-0005-0000-0000-0000C1500000}"/>
    <cellStyle name="Normal 2 3 3 12" xfId="8168" xr:uid="{00000000-0005-0000-0000-0000C2500000}"/>
    <cellStyle name="Normal 2 3 3 12 2" xfId="24464" xr:uid="{00000000-0005-0000-0000-0000C3500000}"/>
    <cellStyle name="Normal 2 3 3 13" xfId="16318" xr:uid="{00000000-0005-0000-0000-0000C4500000}"/>
    <cellStyle name="Normal 2 3 3 2" xfId="43" xr:uid="{00000000-0005-0000-0000-0000C5500000}"/>
    <cellStyle name="Normal 2 3 3 2 10" xfId="5343" xr:uid="{00000000-0005-0000-0000-0000C6500000}"/>
    <cellStyle name="Normal 2 3 3 2 10 2" xfId="13489" xr:uid="{00000000-0005-0000-0000-0000C7500000}"/>
    <cellStyle name="Normal 2 3 3 2 10 2 2" xfId="29785" xr:uid="{00000000-0005-0000-0000-0000C8500000}"/>
    <cellStyle name="Normal 2 3 3 2 10 3" xfId="21639" xr:uid="{00000000-0005-0000-0000-0000C9500000}"/>
    <cellStyle name="Normal 2 3 3 2 11" xfId="8190" xr:uid="{00000000-0005-0000-0000-0000CA500000}"/>
    <cellStyle name="Normal 2 3 3 2 11 2" xfId="24486" xr:uid="{00000000-0005-0000-0000-0000CB500000}"/>
    <cellStyle name="Normal 2 3 3 2 12" xfId="16340" xr:uid="{00000000-0005-0000-0000-0000CC500000}"/>
    <cellStyle name="Normal 2 3 3 2 2" xfId="87" xr:uid="{00000000-0005-0000-0000-0000CD500000}"/>
    <cellStyle name="Normal 2 3 3 2 2 10" xfId="8234" xr:uid="{00000000-0005-0000-0000-0000CE500000}"/>
    <cellStyle name="Normal 2 3 3 2 2 10 2" xfId="24530" xr:uid="{00000000-0005-0000-0000-0000CF500000}"/>
    <cellStyle name="Normal 2 3 3 2 2 11" xfId="16384" xr:uid="{00000000-0005-0000-0000-0000D0500000}"/>
    <cellStyle name="Normal 2 3 3 2 2 2" xfId="177" xr:uid="{00000000-0005-0000-0000-0000D1500000}"/>
    <cellStyle name="Normal 2 3 3 2 2 2 2" xfId="521" xr:uid="{00000000-0005-0000-0000-0000D2500000}"/>
    <cellStyle name="Normal 2 3 3 2 2 2 2 2" xfId="1227" xr:uid="{00000000-0005-0000-0000-0000D3500000}"/>
    <cellStyle name="Normal 2 3 3 2 2 2 2 2 2" xfId="2637" xr:uid="{00000000-0005-0000-0000-0000D4500000}"/>
    <cellStyle name="Normal 2 3 3 2 2 2 2 2 2 2" xfId="5112" xr:uid="{00000000-0005-0000-0000-0000D5500000}"/>
    <cellStyle name="Normal 2 3 3 2 2 2 2 2 2 2 2" xfId="13258" xr:uid="{00000000-0005-0000-0000-0000D6500000}"/>
    <cellStyle name="Normal 2 3 3 2 2 2 2 2 2 2 2 2" xfId="29554" xr:uid="{00000000-0005-0000-0000-0000D7500000}"/>
    <cellStyle name="Normal 2 3 3 2 2 2 2 2 2 2 3" xfId="21408" xr:uid="{00000000-0005-0000-0000-0000D8500000}"/>
    <cellStyle name="Normal 2 3 3 2 2 2 2 2 2 3" xfId="7936" xr:uid="{00000000-0005-0000-0000-0000D9500000}"/>
    <cellStyle name="Normal 2 3 3 2 2 2 2 2 2 3 2" xfId="16082" xr:uid="{00000000-0005-0000-0000-0000DA500000}"/>
    <cellStyle name="Normal 2 3 3 2 2 2 2 2 2 3 2 2" xfId="32378" xr:uid="{00000000-0005-0000-0000-0000DB500000}"/>
    <cellStyle name="Normal 2 3 3 2 2 2 2 2 2 3 3" xfId="24232" xr:uid="{00000000-0005-0000-0000-0000DC500000}"/>
    <cellStyle name="Normal 2 3 3 2 2 2 2 2 2 4" xfId="10783" xr:uid="{00000000-0005-0000-0000-0000DD500000}"/>
    <cellStyle name="Normal 2 3 3 2 2 2 2 2 2 4 2" xfId="27079" xr:uid="{00000000-0005-0000-0000-0000DE500000}"/>
    <cellStyle name="Normal 2 3 3 2 2 2 2 2 2 5" xfId="18933" xr:uid="{00000000-0005-0000-0000-0000DF500000}"/>
    <cellStyle name="Normal 2 3 3 2 2 2 2 2 3" xfId="3894" xr:uid="{00000000-0005-0000-0000-0000E0500000}"/>
    <cellStyle name="Normal 2 3 3 2 2 2 2 2 3 2" xfId="12040" xr:uid="{00000000-0005-0000-0000-0000E1500000}"/>
    <cellStyle name="Normal 2 3 3 2 2 2 2 2 3 2 2" xfId="28336" xr:uid="{00000000-0005-0000-0000-0000E2500000}"/>
    <cellStyle name="Normal 2 3 3 2 2 2 2 2 3 3" xfId="20190" xr:uid="{00000000-0005-0000-0000-0000E3500000}"/>
    <cellStyle name="Normal 2 3 3 2 2 2 2 2 4" xfId="6526" xr:uid="{00000000-0005-0000-0000-0000E4500000}"/>
    <cellStyle name="Normal 2 3 3 2 2 2 2 2 4 2" xfId="14672" xr:uid="{00000000-0005-0000-0000-0000E5500000}"/>
    <cellStyle name="Normal 2 3 3 2 2 2 2 2 4 2 2" xfId="30968" xr:uid="{00000000-0005-0000-0000-0000E6500000}"/>
    <cellStyle name="Normal 2 3 3 2 2 2 2 2 4 3" xfId="22822" xr:uid="{00000000-0005-0000-0000-0000E7500000}"/>
    <cellStyle name="Normal 2 3 3 2 2 2 2 2 5" xfId="9373" xr:uid="{00000000-0005-0000-0000-0000E8500000}"/>
    <cellStyle name="Normal 2 3 3 2 2 2 2 2 5 2" xfId="25669" xr:uid="{00000000-0005-0000-0000-0000E9500000}"/>
    <cellStyle name="Normal 2 3 3 2 2 2 2 2 6" xfId="17523" xr:uid="{00000000-0005-0000-0000-0000EA500000}"/>
    <cellStyle name="Normal 2 3 3 2 2 2 2 3" xfId="1932" xr:uid="{00000000-0005-0000-0000-0000EB500000}"/>
    <cellStyle name="Normal 2 3 3 2 2 2 2 3 2" xfId="4503" xr:uid="{00000000-0005-0000-0000-0000EC500000}"/>
    <cellStyle name="Normal 2 3 3 2 2 2 2 3 2 2" xfId="12649" xr:uid="{00000000-0005-0000-0000-0000ED500000}"/>
    <cellStyle name="Normal 2 3 3 2 2 2 2 3 2 2 2" xfId="28945" xr:uid="{00000000-0005-0000-0000-0000EE500000}"/>
    <cellStyle name="Normal 2 3 3 2 2 2 2 3 2 3" xfId="20799" xr:uid="{00000000-0005-0000-0000-0000EF500000}"/>
    <cellStyle name="Normal 2 3 3 2 2 2 2 3 3" xfId="7231" xr:uid="{00000000-0005-0000-0000-0000F0500000}"/>
    <cellStyle name="Normal 2 3 3 2 2 2 2 3 3 2" xfId="15377" xr:uid="{00000000-0005-0000-0000-0000F1500000}"/>
    <cellStyle name="Normal 2 3 3 2 2 2 2 3 3 2 2" xfId="31673" xr:uid="{00000000-0005-0000-0000-0000F2500000}"/>
    <cellStyle name="Normal 2 3 3 2 2 2 2 3 3 3" xfId="23527" xr:uid="{00000000-0005-0000-0000-0000F3500000}"/>
    <cellStyle name="Normal 2 3 3 2 2 2 2 3 4" xfId="10078" xr:uid="{00000000-0005-0000-0000-0000F4500000}"/>
    <cellStyle name="Normal 2 3 3 2 2 2 2 3 4 2" xfId="26374" xr:uid="{00000000-0005-0000-0000-0000F5500000}"/>
    <cellStyle name="Normal 2 3 3 2 2 2 2 3 5" xfId="18228" xr:uid="{00000000-0005-0000-0000-0000F6500000}"/>
    <cellStyle name="Normal 2 3 3 2 2 2 2 4" xfId="3285" xr:uid="{00000000-0005-0000-0000-0000F7500000}"/>
    <cellStyle name="Normal 2 3 3 2 2 2 2 4 2" xfId="11431" xr:uid="{00000000-0005-0000-0000-0000F8500000}"/>
    <cellStyle name="Normal 2 3 3 2 2 2 2 4 2 2" xfId="27727" xr:uid="{00000000-0005-0000-0000-0000F9500000}"/>
    <cellStyle name="Normal 2 3 3 2 2 2 2 4 3" xfId="19581" xr:uid="{00000000-0005-0000-0000-0000FA500000}"/>
    <cellStyle name="Normal 2 3 3 2 2 2 2 5" xfId="5821" xr:uid="{00000000-0005-0000-0000-0000FB500000}"/>
    <cellStyle name="Normal 2 3 3 2 2 2 2 5 2" xfId="13967" xr:uid="{00000000-0005-0000-0000-0000FC500000}"/>
    <cellStyle name="Normal 2 3 3 2 2 2 2 5 2 2" xfId="30263" xr:uid="{00000000-0005-0000-0000-0000FD500000}"/>
    <cellStyle name="Normal 2 3 3 2 2 2 2 5 3" xfId="22117" xr:uid="{00000000-0005-0000-0000-0000FE500000}"/>
    <cellStyle name="Normal 2 3 3 2 2 2 2 6" xfId="8668" xr:uid="{00000000-0005-0000-0000-0000FF500000}"/>
    <cellStyle name="Normal 2 3 3 2 2 2 2 6 2" xfId="24964" xr:uid="{00000000-0005-0000-0000-000000510000}"/>
    <cellStyle name="Normal 2 3 3 2 2 2 2 7" xfId="16818" xr:uid="{00000000-0005-0000-0000-000001510000}"/>
    <cellStyle name="Normal 2 3 3 2 2 2 3" xfId="883" xr:uid="{00000000-0005-0000-0000-000002510000}"/>
    <cellStyle name="Normal 2 3 3 2 2 2 3 2" xfId="2293" xr:uid="{00000000-0005-0000-0000-000003510000}"/>
    <cellStyle name="Normal 2 3 3 2 2 2 3 2 2" xfId="4816" xr:uid="{00000000-0005-0000-0000-000004510000}"/>
    <cellStyle name="Normal 2 3 3 2 2 2 3 2 2 2" xfId="12962" xr:uid="{00000000-0005-0000-0000-000005510000}"/>
    <cellStyle name="Normal 2 3 3 2 2 2 3 2 2 2 2" xfId="29258" xr:uid="{00000000-0005-0000-0000-000006510000}"/>
    <cellStyle name="Normal 2 3 3 2 2 2 3 2 2 3" xfId="21112" xr:uid="{00000000-0005-0000-0000-000007510000}"/>
    <cellStyle name="Normal 2 3 3 2 2 2 3 2 3" xfId="7592" xr:uid="{00000000-0005-0000-0000-000008510000}"/>
    <cellStyle name="Normal 2 3 3 2 2 2 3 2 3 2" xfId="15738" xr:uid="{00000000-0005-0000-0000-000009510000}"/>
    <cellStyle name="Normal 2 3 3 2 2 2 3 2 3 2 2" xfId="32034" xr:uid="{00000000-0005-0000-0000-00000A510000}"/>
    <cellStyle name="Normal 2 3 3 2 2 2 3 2 3 3" xfId="23888" xr:uid="{00000000-0005-0000-0000-00000B510000}"/>
    <cellStyle name="Normal 2 3 3 2 2 2 3 2 4" xfId="10439" xr:uid="{00000000-0005-0000-0000-00000C510000}"/>
    <cellStyle name="Normal 2 3 3 2 2 2 3 2 4 2" xfId="26735" xr:uid="{00000000-0005-0000-0000-00000D510000}"/>
    <cellStyle name="Normal 2 3 3 2 2 2 3 2 5" xfId="18589" xr:uid="{00000000-0005-0000-0000-00000E510000}"/>
    <cellStyle name="Normal 2 3 3 2 2 2 3 3" xfId="3598" xr:uid="{00000000-0005-0000-0000-00000F510000}"/>
    <cellStyle name="Normal 2 3 3 2 2 2 3 3 2" xfId="11744" xr:uid="{00000000-0005-0000-0000-000010510000}"/>
    <cellStyle name="Normal 2 3 3 2 2 2 3 3 2 2" xfId="28040" xr:uid="{00000000-0005-0000-0000-000011510000}"/>
    <cellStyle name="Normal 2 3 3 2 2 2 3 3 3" xfId="19894" xr:uid="{00000000-0005-0000-0000-000012510000}"/>
    <cellStyle name="Normal 2 3 3 2 2 2 3 4" xfId="6182" xr:uid="{00000000-0005-0000-0000-000013510000}"/>
    <cellStyle name="Normal 2 3 3 2 2 2 3 4 2" xfId="14328" xr:uid="{00000000-0005-0000-0000-000014510000}"/>
    <cellStyle name="Normal 2 3 3 2 2 2 3 4 2 2" xfId="30624" xr:uid="{00000000-0005-0000-0000-000015510000}"/>
    <cellStyle name="Normal 2 3 3 2 2 2 3 4 3" xfId="22478" xr:uid="{00000000-0005-0000-0000-000016510000}"/>
    <cellStyle name="Normal 2 3 3 2 2 2 3 5" xfId="9029" xr:uid="{00000000-0005-0000-0000-000017510000}"/>
    <cellStyle name="Normal 2 3 3 2 2 2 3 5 2" xfId="25325" xr:uid="{00000000-0005-0000-0000-000018510000}"/>
    <cellStyle name="Normal 2 3 3 2 2 2 3 6" xfId="17179" xr:uid="{00000000-0005-0000-0000-000019510000}"/>
    <cellStyle name="Normal 2 3 3 2 2 2 4" xfId="1588" xr:uid="{00000000-0005-0000-0000-00001A510000}"/>
    <cellStyle name="Normal 2 3 3 2 2 2 4 2" xfId="4207" xr:uid="{00000000-0005-0000-0000-00001B510000}"/>
    <cellStyle name="Normal 2 3 3 2 2 2 4 2 2" xfId="12353" xr:uid="{00000000-0005-0000-0000-00001C510000}"/>
    <cellStyle name="Normal 2 3 3 2 2 2 4 2 2 2" xfId="28649" xr:uid="{00000000-0005-0000-0000-00001D510000}"/>
    <cellStyle name="Normal 2 3 3 2 2 2 4 2 3" xfId="20503" xr:uid="{00000000-0005-0000-0000-00001E510000}"/>
    <cellStyle name="Normal 2 3 3 2 2 2 4 3" xfId="6887" xr:uid="{00000000-0005-0000-0000-00001F510000}"/>
    <cellStyle name="Normal 2 3 3 2 2 2 4 3 2" xfId="15033" xr:uid="{00000000-0005-0000-0000-000020510000}"/>
    <cellStyle name="Normal 2 3 3 2 2 2 4 3 2 2" xfId="31329" xr:uid="{00000000-0005-0000-0000-000021510000}"/>
    <cellStyle name="Normal 2 3 3 2 2 2 4 3 3" xfId="23183" xr:uid="{00000000-0005-0000-0000-000022510000}"/>
    <cellStyle name="Normal 2 3 3 2 2 2 4 4" xfId="9734" xr:uid="{00000000-0005-0000-0000-000023510000}"/>
    <cellStyle name="Normal 2 3 3 2 2 2 4 4 2" xfId="26030" xr:uid="{00000000-0005-0000-0000-000024510000}"/>
    <cellStyle name="Normal 2 3 3 2 2 2 4 5" xfId="17884" xr:uid="{00000000-0005-0000-0000-000025510000}"/>
    <cellStyle name="Normal 2 3 3 2 2 2 5" xfId="2989" xr:uid="{00000000-0005-0000-0000-000026510000}"/>
    <cellStyle name="Normal 2 3 3 2 2 2 5 2" xfId="11135" xr:uid="{00000000-0005-0000-0000-000027510000}"/>
    <cellStyle name="Normal 2 3 3 2 2 2 5 2 2" xfId="27431" xr:uid="{00000000-0005-0000-0000-000028510000}"/>
    <cellStyle name="Normal 2 3 3 2 2 2 5 3" xfId="19285" xr:uid="{00000000-0005-0000-0000-000029510000}"/>
    <cellStyle name="Normal 2 3 3 2 2 2 6" xfId="5477" xr:uid="{00000000-0005-0000-0000-00002A510000}"/>
    <cellStyle name="Normal 2 3 3 2 2 2 6 2" xfId="13623" xr:uid="{00000000-0005-0000-0000-00002B510000}"/>
    <cellStyle name="Normal 2 3 3 2 2 2 6 2 2" xfId="29919" xr:uid="{00000000-0005-0000-0000-00002C510000}"/>
    <cellStyle name="Normal 2 3 3 2 2 2 6 3" xfId="21773" xr:uid="{00000000-0005-0000-0000-00002D510000}"/>
    <cellStyle name="Normal 2 3 3 2 2 2 7" xfId="8324" xr:uid="{00000000-0005-0000-0000-00002E510000}"/>
    <cellStyle name="Normal 2 3 3 2 2 2 7 2" xfId="24620" xr:uid="{00000000-0005-0000-0000-00002F510000}"/>
    <cellStyle name="Normal 2 3 3 2 2 2 8" xfId="16474" xr:uid="{00000000-0005-0000-0000-000030510000}"/>
    <cellStyle name="Normal 2 3 3 2 2 3" xfId="252" xr:uid="{00000000-0005-0000-0000-000031510000}"/>
    <cellStyle name="Normal 2 3 3 2 2 3 2" xfId="596" xr:uid="{00000000-0005-0000-0000-000032510000}"/>
    <cellStyle name="Normal 2 3 3 2 2 3 2 2" xfId="1302" xr:uid="{00000000-0005-0000-0000-000033510000}"/>
    <cellStyle name="Normal 2 3 3 2 2 3 2 2 2" xfId="2712" xr:uid="{00000000-0005-0000-0000-000034510000}"/>
    <cellStyle name="Normal 2 3 3 2 2 3 2 2 2 2" xfId="5186" xr:uid="{00000000-0005-0000-0000-000035510000}"/>
    <cellStyle name="Normal 2 3 3 2 2 3 2 2 2 2 2" xfId="13332" xr:uid="{00000000-0005-0000-0000-000036510000}"/>
    <cellStyle name="Normal 2 3 3 2 2 3 2 2 2 2 2 2" xfId="29628" xr:uid="{00000000-0005-0000-0000-000037510000}"/>
    <cellStyle name="Normal 2 3 3 2 2 3 2 2 2 2 3" xfId="21482" xr:uid="{00000000-0005-0000-0000-000038510000}"/>
    <cellStyle name="Normal 2 3 3 2 2 3 2 2 2 3" xfId="8011" xr:uid="{00000000-0005-0000-0000-000039510000}"/>
    <cellStyle name="Normal 2 3 3 2 2 3 2 2 2 3 2" xfId="16157" xr:uid="{00000000-0005-0000-0000-00003A510000}"/>
    <cellStyle name="Normal 2 3 3 2 2 3 2 2 2 3 2 2" xfId="32453" xr:uid="{00000000-0005-0000-0000-00003B510000}"/>
    <cellStyle name="Normal 2 3 3 2 2 3 2 2 2 3 3" xfId="24307" xr:uid="{00000000-0005-0000-0000-00003C510000}"/>
    <cellStyle name="Normal 2 3 3 2 2 3 2 2 2 4" xfId="10858" xr:uid="{00000000-0005-0000-0000-00003D510000}"/>
    <cellStyle name="Normal 2 3 3 2 2 3 2 2 2 4 2" xfId="27154" xr:uid="{00000000-0005-0000-0000-00003E510000}"/>
    <cellStyle name="Normal 2 3 3 2 2 3 2 2 2 5" xfId="19008" xr:uid="{00000000-0005-0000-0000-00003F510000}"/>
    <cellStyle name="Normal 2 3 3 2 2 3 2 2 3" xfId="3968" xr:uid="{00000000-0005-0000-0000-000040510000}"/>
    <cellStyle name="Normal 2 3 3 2 2 3 2 2 3 2" xfId="12114" xr:uid="{00000000-0005-0000-0000-000041510000}"/>
    <cellStyle name="Normal 2 3 3 2 2 3 2 2 3 2 2" xfId="28410" xr:uid="{00000000-0005-0000-0000-000042510000}"/>
    <cellStyle name="Normal 2 3 3 2 2 3 2 2 3 3" xfId="20264" xr:uid="{00000000-0005-0000-0000-000043510000}"/>
    <cellStyle name="Normal 2 3 3 2 2 3 2 2 4" xfId="6601" xr:uid="{00000000-0005-0000-0000-000044510000}"/>
    <cellStyle name="Normal 2 3 3 2 2 3 2 2 4 2" xfId="14747" xr:uid="{00000000-0005-0000-0000-000045510000}"/>
    <cellStyle name="Normal 2 3 3 2 2 3 2 2 4 2 2" xfId="31043" xr:uid="{00000000-0005-0000-0000-000046510000}"/>
    <cellStyle name="Normal 2 3 3 2 2 3 2 2 4 3" xfId="22897" xr:uid="{00000000-0005-0000-0000-000047510000}"/>
    <cellStyle name="Normal 2 3 3 2 2 3 2 2 5" xfId="9448" xr:uid="{00000000-0005-0000-0000-000048510000}"/>
    <cellStyle name="Normal 2 3 3 2 2 3 2 2 5 2" xfId="25744" xr:uid="{00000000-0005-0000-0000-000049510000}"/>
    <cellStyle name="Normal 2 3 3 2 2 3 2 2 6" xfId="17598" xr:uid="{00000000-0005-0000-0000-00004A510000}"/>
    <cellStyle name="Normal 2 3 3 2 2 3 2 3" xfId="2007" xr:uid="{00000000-0005-0000-0000-00004B510000}"/>
    <cellStyle name="Normal 2 3 3 2 2 3 2 3 2" xfId="4577" xr:uid="{00000000-0005-0000-0000-00004C510000}"/>
    <cellStyle name="Normal 2 3 3 2 2 3 2 3 2 2" xfId="12723" xr:uid="{00000000-0005-0000-0000-00004D510000}"/>
    <cellStyle name="Normal 2 3 3 2 2 3 2 3 2 2 2" xfId="29019" xr:uid="{00000000-0005-0000-0000-00004E510000}"/>
    <cellStyle name="Normal 2 3 3 2 2 3 2 3 2 3" xfId="20873" xr:uid="{00000000-0005-0000-0000-00004F510000}"/>
    <cellStyle name="Normal 2 3 3 2 2 3 2 3 3" xfId="7306" xr:uid="{00000000-0005-0000-0000-000050510000}"/>
    <cellStyle name="Normal 2 3 3 2 2 3 2 3 3 2" xfId="15452" xr:uid="{00000000-0005-0000-0000-000051510000}"/>
    <cellStyle name="Normal 2 3 3 2 2 3 2 3 3 2 2" xfId="31748" xr:uid="{00000000-0005-0000-0000-000052510000}"/>
    <cellStyle name="Normal 2 3 3 2 2 3 2 3 3 3" xfId="23602" xr:uid="{00000000-0005-0000-0000-000053510000}"/>
    <cellStyle name="Normal 2 3 3 2 2 3 2 3 4" xfId="10153" xr:uid="{00000000-0005-0000-0000-000054510000}"/>
    <cellStyle name="Normal 2 3 3 2 2 3 2 3 4 2" xfId="26449" xr:uid="{00000000-0005-0000-0000-000055510000}"/>
    <cellStyle name="Normal 2 3 3 2 2 3 2 3 5" xfId="18303" xr:uid="{00000000-0005-0000-0000-000056510000}"/>
    <cellStyle name="Normal 2 3 3 2 2 3 2 4" xfId="3359" xr:uid="{00000000-0005-0000-0000-000057510000}"/>
    <cellStyle name="Normal 2 3 3 2 2 3 2 4 2" xfId="11505" xr:uid="{00000000-0005-0000-0000-000058510000}"/>
    <cellStyle name="Normal 2 3 3 2 2 3 2 4 2 2" xfId="27801" xr:uid="{00000000-0005-0000-0000-000059510000}"/>
    <cellStyle name="Normal 2 3 3 2 2 3 2 4 3" xfId="19655" xr:uid="{00000000-0005-0000-0000-00005A510000}"/>
    <cellStyle name="Normal 2 3 3 2 2 3 2 5" xfId="5896" xr:uid="{00000000-0005-0000-0000-00005B510000}"/>
    <cellStyle name="Normal 2 3 3 2 2 3 2 5 2" xfId="14042" xr:uid="{00000000-0005-0000-0000-00005C510000}"/>
    <cellStyle name="Normal 2 3 3 2 2 3 2 5 2 2" xfId="30338" xr:uid="{00000000-0005-0000-0000-00005D510000}"/>
    <cellStyle name="Normal 2 3 3 2 2 3 2 5 3" xfId="22192" xr:uid="{00000000-0005-0000-0000-00005E510000}"/>
    <cellStyle name="Normal 2 3 3 2 2 3 2 6" xfId="8743" xr:uid="{00000000-0005-0000-0000-00005F510000}"/>
    <cellStyle name="Normal 2 3 3 2 2 3 2 6 2" xfId="25039" xr:uid="{00000000-0005-0000-0000-000060510000}"/>
    <cellStyle name="Normal 2 3 3 2 2 3 2 7" xfId="16893" xr:uid="{00000000-0005-0000-0000-000061510000}"/>
    <cellStyle name="Normal 2 3 3 2 2 3 3" xfId="958" xr:uid="{00000000-0005-0000-0000-000062510000}"/>
    <cellStyle name="Normal 2 3 3 2 2 3 3 2" xfId="2368" xr:uid="{00000000-0005-0000-0000-000063510000}"/>
    <cellStyle name="Normal 2 3 3 2 2 3 3 2 2" xfId="4890" xr:uid="{00000000-0005-0000-0000-000064510000}"/>
    <cellStyle name="Normal 2 3 3 2 2 3 3 2 2 2" xfId="13036" xr:uid="{00000000-0005-0000-0000-000065510000}"/>
    <cellStyle name="Normal 2 3 3 2 2 3 3 2 2 2 2" xfId="29332" xr:uid="{00000000-0005-0000-0000-000066510000}"/>
    <cellStyle name="Normal 2 3 3 2 2 3 3 2 2 3" xfId="21186" xr:uid="{00000000-0005-0000-0000-000067510000}"/>
    <cellStyle name="Normal 2 3 3 2 2 3 3 2 3" xfId="7667" xr:uid="{00000000-0005-0000-0000-000068510000}"/>
    <cellStyle name="Normal 2 3 3 2 2 3 3 2 3 2" xfId="15813" xr:uid="{00000000-0005-0000-0000-000069510000}"/>
    <cellStyle name="Normal 2 3 3 2 2 3 3 2 3 2 2" xfId="32109" xr:uid="{00000000-0005-0000-0000-00006A510000}"/>
    <cellStyle name="Normal 2 3 3 2 2 3 3 2 3 3" xfId="23963" xr:uid="{00000000-0005-0000-0000-00006B510000}"/>
    <cellStyle name="Normal 2 3 3 2 2 3 3 2 4" xfId="10514" xr:uid="{00000000-0005-0000-0000-00006C510000}"/>
    <cellStyle name="Normal 2 3 3 2 2 3 3 2 4 2" xfId="26810" xr:uid="{00000000-0005-0000-0000-00006D510000}"/>
    <cellStyle name="Normal 2 3 3 2 2 3 3 2 5" xfId="18664" xr:uid="{00000000-0005-0000-0000-00006E510000}"/>
    <cellStyle name="Normal 2 3 3 2 2 3 3 3" xfId="3672" xr:uid="{00000000-0005-0000-0000-00006F510000}"/>
    <cellStyle name="Normal 2 3 3 2 2 3 3 3 2" xfId="11818" xr:uid="{00000000-0005-0000-0000-000070510000}"/>
    <cellStyle name="Normal 2 3 3 2 2 3 3 3 2 2" xfId="28114" xr:uid="{00000000-0005-0000-0000-000071510000}"/>
    <cellStyle name="Normal 2 3 3 2 2 3 3 3 3" xfId="19968" xr:uid="{00000000-0005-0000-0000-000072510000}"/>
    <cellStyle name="Normal 2 3 3 2 2 3 3 4" xfId="6257" xr:uid="{00000000-0005-0000-0000-000073510000}"/>
    <cellStyle name="Normal 2 3 3 2 2 3 3 4 2" xfId="14403" xr:uid="{00000000-0005-0000-0000-000074510000}"/>
    <cellStyle name="Normal 2 3 3 2 2 3 3 4 2 2" xfId="30699" xr:uid="{00000000-0005-0000-0000-000075510000}"/>
    <cellStyle name="Normal 2 3 3 2 2 3 3 4 3" xfId="22553" xr:uid="{00000000-0005-0000-0000-000076510000}"/>
    <cellStyle name="Normal 2 3 3 2 2 3 3 5" xfId="9104" xr:uid="{00000000-0005-0000-0000-000077510000}"/>
    <cellStyle name="Normal 2 3 3 2 2 3 3 5 2" xfId="25400" xr:uid="{00000000-0005-0000-0000-000078510000}"/>
    <cellStyle name="Normal 2 3 3 2 2 3 3 6" xfId="17254" xr:uid="{00000000-0005-0000-0000-000079510000}"/>
    <cellStyle name="Normal 2 3 3 2 2 3 4" xfId="1663" xr:uid="{00000000-0005-0000-0000-00007A510000}"/>
    <cellStyle name="Normal 2 3 3 2 2 3 4 2" xfId="4281" xr:uid="{00000000-0005-0000-0000-00007B510000}"/>
    <cellStyle name="Normal 2 3 3 2 2 3 4 2 2" xfId="12427" xr:uid="{00000000-0005-0000-0000-00007C510000}"/>
    <cellStyle name="Normal 2 3 3 2 2 3 4 2 2 2" xfId="28723" xr:uid="{00000000-0005-0000-0000-00007D510000}"/>
    <cellStyle name="Normal 2 3 3 2 2 3 4 2 3" xfId="20577" xr:uid="{00000000-0005-0000-0000-00007E510000}"/>
    <cellStyle name="Normal 2 3 3 2 2 3 4 3" xfId="6962" xr:uid="{00000000-0005-0000-0000-00007F510000}"/>
    <cellStyle name="Normal 2 3 3 2 2 3 4 3 2" xfId="15108" xr:uid="{00000000-0005-0000-0000-000080510000}"/>
    <cellStyle name="Normal 2 3 3 2 2 3 4 3 2 2" xfId="31404" xr:uid="{00000000-0005-0000-0000-000081510000}"/>
    <cellStyle name="Normal 2 3 3 2 2 3 4 3 3" xfId="23258" xr:uid="{00000000-0005-0000-0000-000082510000}"/>
    <cellStyle name="Normal 2 3 3 2 2 3 4 4" xfId="9809" xr:uid="{00000000-0005-0000-0000-000083510000}"/>
    <cellStyle name="Normal 2 3 3 2 2 3 4 4 2" xfId="26105" xr:uid="{00000000-0005-0000-0000-000084510000}"/>
    <cellStyle name="Normal 2 3 3 2 2 3 4 5" xfId="17959" xr:uid="{00000000-0005-0000-0000-000085510000}"/>
    <cellStyle name="Normal 2 3 3 2 2 3 5" xfId="3063" xr:uid="{00000000-0005-0000-0000-000086510000}"/>
    <cellStyle name="Normal 2 3 3 2 2 3 5 2" xfId="11209" xr:uid="{00000000-0005-0000-0000-000087510000}"/>
    <cellStyle name="Normal 2 3 3 2 2 3 5 2 2" xfId="27505" xr:uid="{00000000-0005-0000-0000-000088510000}"/>
    <cellStyle name="Normal 2 3 3 2 2 3 5 3" xfId="19359" xr:uid="{00000000-0005-0000-0000-000089510000}"/>
    <cellStyle name="Normal 2 3 3 2 2 3 6" xfId="5552" xr:uid="{00000000-0005-0000-0000-00008A510000}"/>
    <cellStyle name="Normal 2 3 3 2 2 3 6 2" xfId="13698" xr:uid="{00000000-0005-0000-0000-00008B510000}"/>
    <cellStyle name="Normal 2 3 3 2 2 3 6 2 2" xfId="29994" xr:uid="{00000000-0005-0000-0000-00008C510000}"/>
    <cellStyle name="Normal 2 3 3 2 2 3 6 3" xfId="21848" xr:uid="{00000000-0005-0000-0000-00008D510000}"/>
    <cellStyle name="Normal 2 3 3 2 2 3 7" xfId="8399" xr:uid="{00000000-0005-0000-0000-00008E510000}"/>
    <cellStyle name="Normal 2 3 3 2 2 3 7 2" xfId="24695" xr:uid="{00000000-0005-0000-0000-00008F510000}"/>
    <cellStyle name="Normal 2 3 3 2 2 3 8" xfId="16549" xr:uid="{00000000-0005-0000-0000-000090510000}"/>
    <cellStyle name="Normal 2 3 3 2 2 4" xfId="341" xr:uid="{00000000-0005-0000-0000-000091510000}"/>
    <cellStyle name="Normal 2 3 3 2 2 4 2" xfId="685" xr:uid="{00000000-0005-0000-0000-000092510000}"/>
    <cellStyle name="Normal 2 3 3 2 2 4 2 2" xfId="1391" xr:uid="{00000000-0005-0000-0000-000093510000}"/>
    <cellStyle name="Normal 2 3 3 2 2 4 2 2 2" xfId="2801" xr:uid="{00000000-0005-0000-0000-000094510000}"/>
    <cellStyle name="Normal 2 3 3 2 2 4 2 2 2 2" xfId="5260" xr:uid="{00000000-0005-0000-0000-000095510000}"/>
    <cellStyle name="Normal 2 3 3 2 2 4 2 2 2 2 2" xfId="13406" xr:uid="{00000000-0005-0000-0000-000096510000}"/>
    <cellStyle name="Normal 2 3 3 2 2 4 2 2 2 2 2 2" xfId="29702" xr:uid="{00000000-0005-0000-0000-000097510000}"/>
    <cellStyle name="Normal 2 3 3 2 2 4 2 2 2 2 3" xfId="21556" xr:uid="{00000000-0005-0000-0000-000098510000}"/>
    <cellStyle name="Normal 2 3 3 2 2 4 2 2 2 3" xfId="8100" xr:uid="{00000000-0005-0000-0000-000099510000}"/>
    <cellStyle name="Normal 2 3 3 2 2 4 2 2 2 3 2" xfId="16246" xr:uid="{00000000-0005-0000-0000-00009A510000}"/>
    <cellStyle name="Normal 2 3 3 2 2 4 2 2 2 3 2 2" xfId="32542" xr:uid="{00000000-0005-0000-0000-00009B510000}"/>
    <cellStyle name="Normal 2 3 3 2 2 4 2 2 2 3 3" xfId="24396" xr:uid="{00000000-0005-0000-0000-00009C510000}"/>
    <cellStyle name="Normal 2 3 3 2 2 4 2 2 2 4" xfId="10947" xr:uid="{00000000-0005-0000-0000-00009D510000}"/>
    <cellStyle name="Normal 2 3 3 2 2 4 2 2 2 4 2" xfId="27243" xr:uid="{00000000-0005-0000-0000-00009E510000}"/>
    <cellStyle name="Normal 2 3 3 2 2 4 2 2 2 5" xfId="19097" xr:uid="{00000000-0005-0000-0000-00009F510000}"/>
    <cellStyle name="Normal 2 3 3 2 2 4 2 2 3" xfId="4042" xr:uid="{00000000-0005-0000-0000-0000A0510000}"/>
    <cellStyle name="Normal 2 3 3 2 2 4 2 2 3 2" xfId="12188" xr:uid="{00000000-0005-0000-0000-0000A1510000}"/>
    <cellStyle name="Normal 2 3 3 2 2 4 2 2 3 2 2" xfId="28484" xr:uid="{00000000-0005-0000-0000-0000A2510000}"/>
    <cellStyle name="Normal 2 3 3 2 2 4 2 2 3 3" xfId="20338" xr:uid="{00000000-0005-0000-0000-0000A3510000}"/>
    <cellStyle name="Normal 2 3 3 2 2 4 2 2 4" xfId="6690" xr:uid="{00000000-0005-0000-0000-0000A4510000}"/>
    <cellStyle name="Normal 2 3 3 2 2 4 2 2 4 2" xfId="14836" xr:uid="{00000000-0005-0000-0000-0000A5510000}"/>
    <cellStyle name="Normal 2 3 3 2 2 4 2 2 4 2 2" xfId="31132" xr:uid="{00000000-0005-0000-0000-0000A6510000}"/>
    <cellStyle name="Normal 2 3 3 2 2 4 2 2 4 3" xfId="22986" xr:uid="{00000000-0005-0000-0000-0000A7510000}"/>
    <cellStyle name="Normal 2 3 3 2 2 4 2 2 5" xfId="9537" xr:uid="{00000000-0005-0000-0000-0000A8510000}"/>
    <cellStyle name="Normal 2 3 3 2 2 4 2 2 5 2" xfId="25833" xr:uid="{00000000-0005-0000-0000-0000A9510000}"/>
    <cellStyle name="Normal 2 3 3 2 2 4 2 2 6" xfId="17687" xr:uid="{00000000-0005-0000-0000-0000AA510000}"/>
    <cellStyle name="Normal 2 3 3 2 2 4 2 3" xfId="2096" xr:uid="{00000000-0005-0000-0000-0000AB510000}"/>
    <cellStyle name="Normal 2 3 3 2 2 4 2 3 2" xfId="4651" xr:uid="{00000000-0005-0000-0000-0000AC510000}"/>
    <cellStyle name="Normal 2 3 3 2 2 4 2 3 2 2" xfId="12797" xr:uid="{00000000-0005-0000-0000-0000AD510000}"/>
    <cellStyle name="Normal 2 3 3 2 2 4 2 3 2 2 2" xfId="29093" xr:uid="{00000000-0005-0000-0000-0000AE510000}"/>
    <cellStyle name="Normal 2 3 3 2 2 4 2 3 2 3" xfId="20947" xr:uid="{00000000-0005-0000-0000-0000AF510000}"/>
    <cellStyle name="Normal 2 3 3 2 2 4 2 3 3" xfId="7395" xr:uid="{00000000-0005-0000-0000-0000B0510000}"/>
    <cellStyle name="Normal 2 3 3 2 2 4 2 3 3 2" xfId="15541" xr:uid="{00000000-0005-0000-0000-0000B1510000}"/>
    <cellStyle name="Normal 2 3 3 2 2 4 2 3 3 2 2" xfId="31837" xr:uid="{00000000-0005-0000-0000-0000B2510000}"/>
    <cellStyle name="Normal 2 3 3 2 2 4 2 3 3 3" xfId="23691" xr:uid="{00000000-0005-0000-0000-0000B3510000}"/>
    <cellStyle name="Normal 2 3 3 2 2 4 2 3 4" xfId="10242" xr:uid="{00000000-0005-0000-0000-0000B4510000}"/>
    <cellStyle name="Normal 2 3 3 2 2 4 2 3 4 2" xfId="26538" xr:uid="{00000000-0005-0000-0000-0000B5510000}"/>
    <cellStyle name="Normal 2 3 3 2 2 4 2 3 5" xfId="18392" xr:uid="{00000000-0005-0000-0000-0000B6510000}"/>
    <cellStyle name="Normal 2 3 3 2 2 4 2 4" xfId="3433" xr:uid="{00000000-0005-0000-0000-0000B7510000}"/>
    <cellStyle name="Normal 2 3 3 2 2 4 2 4 2" xfId="11579" xr:uid="{00000000-0005-0000-0000-0000B8510000}"/>
    <cellStyle name="Normal 2 3 3 2 2 4 2 4 2 2" xfId="27875" xr:uid="{00000000-0005-0000-0000-0000B9510000}"/>
    <cellStyle name="Normal 2 3 3 2 2 4 2 4 3" xfId="19729" xr:uid="{00000000-0005-0000-0000-0000BA510000}"/>
    <cellStyle name="Normal 2 3 3 2 2 4 2 5" xfId="5985" xr:uid="{00000000-0005-0000-0000-0000BB510000}"/>
    <cellStyle name="Normal 2 3 3 2 2 4 2 5 2" xfId="14131" xr:uid="{00000000-0005-0000-0000-0000BC510000}"/>
    <cellStyle name="Normal 2 3 3 2 2 4 2 5 2 2" xfId="30427" xr:uid="{00000000-0005-0000-0000-0000BD510000}"/>
    <cellStyle name="Normal 2 3 3 2 2 4 2 5 3" xfId="22281" xr:uid="{00000000-0005-0000-0000-0000BE510000}"/>
    <cellStyle name="Normal 2 3 3 2 2 4 2 6" xfId="8832" xr:uid="{00000000-0005-0000-0000-0000BF510000}"/>
    <cellStyle name="Normal 2 3 3 2 2 4 2 6 2" xfId="25128" xr:uid="{00000000-0005-0000-0000-0000C0510000}"/>
    <cellStyle name="Normal 2 3 3 2 2 4 2 7" xfId="16982" xr:uid="{00000000-0005-0000-0000-0000C1510000}"/>
    <cellStyle name="Normal 2 3 3 2 2 4 3" xfId="1047" xr:uid="{00000000-0005-0000-0000-0000C2510000}"/>
    <cellStyle name="Normal 2 3 3 2 2 4 3 2" xfId="2457" xr:uid="{00000000-0005-0000-0000-0000C3510000}"/>
    <cellStyle name="Normal 2 3 3 2 2 4 3 2 2" xfId="4964" xr:uid="{00000000-0005-0000-0000-0000C4510000}"/>
    <cellStyle name="Normal 2 3 3 2 2 4 3 2 2 2" xfId="13110" xr:uid="{00000000-0005-0000-0000-0000C5510000}"/>
    <cellStyle name="Normal 2 3 3 2 2 4 3 2 2 2 2" xfId="29406" xr:uid="{00000000-0005-0000-0000-0000C6510000}"/>
    <cellStyle name="Normal 2 3 3 2 2 4 3 2 2 3" xfId="21260" xr:uid="{00000000-0005-0000-0000-0000C7510000}"/>
    <cellStyle name="Normal 2 3 3 2 2 4 3 2 3" xfId="7756" xr:uid="{00000000-0005-0000-0000-0000C8510000}"/>
    <cellStyle name="Normal 2 3 3 2 2 4 3 2 3 2" xfId="15902" xr:uid="{00000000-0005-0000-0000-0000C9510000}"/>
    <cellStyle name="Normal 2 3 3 2 2 4 3 2 3 2 2" xfId="32198" xr:uid="{00000000-0005-0000-0000-0000CA510000}"/>
    <cellStyle name="Normal 2 3 3 2 2 4 3 2 3 3" xfId="24052" xr:uid="{00000000-0005-0000-0000-0000CB510000}"/>
    <cellStyle name="Normal 2 3 3 2 2 4 3 2 4" xfId="10603" xr:uid="{00000000-0005-0000-0000-0000CC510000}"/>
    <cellStyle name="Normal 2 3 3 2 2 4 3 2 4 2" xfId="26899" xr:uid="{00000000-0005-0000-0000-0000CD510000}"/>
    <cellStyle name="Normal 2 3 3 2 2 4 3 2 5" xfId="18753" xr:uid="{00000000-0005-0000-0000-0000CE510000}"/>
    <cellStyle name="Normal 2 3 3 2 2 4 3 3" xfId="3746" xr:uid="{00000000-0005-0000-0000-0000CF510000}"/>
    <cellStyle name="Normal 2 3 3 2 2 4 3 3 2" xfId="11892" xr:uid="{00000000-0005-0000-0000-0000D0510000}"/>
    <cellStyle name="Normal 2 3 3 2 2 4 3 3 2 2" xfId="28188" xr:uid="{00000000-0005-0000-0000-0000D1510000}"/>
    <cellStyle name="Normal 2 3 3 2 2 4 3 3 3" xfId="20042" xr:uid="{00000000-0005-0000-0000-0000D2510000}"/>
    <cellStyle name="Normal 2 3 3 2 2 4 3 4" xfId="6346" xr:uid="{00000000-0005-0000-0000-0000D3510000}"/>
    <cellStyle name="Normal 2 3 3 2 2 4 3 4 2" xfId="14492" xr:uid="{00000000-0005-0000-0000-0000D4510000}"/>
    <cellStyle name="Normal 2 3 3 2 2 4 3 4 2 2" xfId="30788" xr:uid="{00000000-0005-0000-0000-0000D5510000}"/>
    <cellStyle name="Normal 2 3 3 2 2 4 3 4 3" xfId="22642" xr:uid="{00000000-0005-0000-0000-0000D6510000}"/>
    <cellStyle name="Normal 2 3 3 2 2 4 3 5" xfId="9193" xr:uid="{00000000-0005-0000-0000-0000D7510000}"/>
    <cellStyle name="Normal 2 3 3 2 2 4 3 5 2" xfId="25489" xr:uid="{00000000-0005-0000-0000-0000D8510000}"/>
    <cellStyle name="Normal 2 3 3 2 2 4 3 6" xfId="17343" xr:uid="{00000000-0005-0000-0000-0000D9510000}"/>
    <cellStyle name="Normal 2 3 3 2 2 4 4" xfId="1752" xr:uid="{00000000-0005-0000-0000-0000DA510000}"/>
    <cellStyle name="Normal 2 3 3 2 2 4 4 2" xfId="4355" xr:uid="{00000000-0005-0000-0000-0000DB510000}"/>
    <cellStyle name="Normal 2 3 3 2 2 4 4 2 2" xfId="12501" xr:uid="{00000000-0005-0000-0000-0000DC510000}"/>
    <cellStyle name="Normal 2 3 3 2 2 4 4 2 2 2" xfId="28797" xr:uid="{00000000-0005-0000-0000-0000DD510000}"/>
    <cellStyle name="Normal 2 3 3 2 2 4 4 2 3" xfId="20651" xr:uid="{00000000-0005-0000-0000-0000DE510000}"/>
    <cellStyle name="Normal 2 3 3 2 2 4 4 3" xfId="7051" xr:uid="{00000000-0005-0000-0000-0000DF510000}"/>
    <cellStyle name="Normal 2 3 3 2 2 4 4 3 2" xfId="15197" xr:uid="{00000000-0005-0000-0000-0000E0510000}"/>
    <cellStyle name="Normal 2 3 3 2 2 4 4 3 2 2" xfId="31493" xr:uid="{00000000-0005-0000-0000-0000E1510000}"/>
    <cellStyle name="Normal 2 3 3 2 2 4 4 3 3" xfId="23347" xr:uid="{00000000-0005-0000-0000-0000E2510000}"/>
    <cellStyle name="Normal 2 3 3 2 2 4 4 4" xfId="9898" xr:uid="{00000000-0005-0000-0000-0000E3510000}"/>
    <cellStyle name="Normal 2 3 3 2 2 4 4 4 2" xfId="26194" xr:uid="{00000000-0005-0000-0000-0000E4510000}"/>
    <cellStyle name="Normal 2 3 3 2 2 4 4 5" xfId="18048" xr:uid="{00000000-0005-0000-0000-0000E5510000}"/>
    <cellStyle name="Normal 2 3 3 2 2 4 5" xfId="3137" xr:uid="{00000000-0005-0000-0000-0000E6510000}"/>
    <cellStyle name="Normal 2 3 3 2 2 4 5 2" xfId="11283" xr:uid="{00000000-0005-0000-0000-0000E7510000}"/>
    <cellStyle name="Normal 2 3 3 2 2 4 5 2 2" xfId="27579" xr:uid="{00000000-0005-0000-0000-0000E8510000}"/>
    <cellStyle name="Normal 2 3 3 2 2 4 5 3" xfId="19433" xr:uid="{00000000-0005-0000-0000-0000E9510000}"/>
    <cellStyle name="Normal 2 3 3 2 2 4 6" xfId="5641" xr:uid="{00000000-0005-0000-0000-0000EA510000}"/>
    <cellStyle name="Normal 2 3 3 2 2 4 6 2" xfId="13787" xr:uid="{00000000-0005-0000-0000-0000EB510000}"/>
    <cellStyle name="Normal 2 3 3 2 2 4 6 2 2" xfId="30083" xr:uid="{00000000-0005-0000-0000-0000EC510000}"/>
    <cellStyle name="Normal 2 3 3 2 2 4 6 3" xfId="21937" xr:uid="{00000000-0005-0000-0000-0000ED510000}"/>
    <cellStyle name="Normal 2 3 3 2 2 4 7" xfId="8488" xr:uid="{00000000-0005-0000-0000-0000EE510000}"/>
    <cellStyle name="Normal 2 3 3 2 2 4 7 2" xfId="24784" xr:uid="{00000000-0005-0000-0000-0000EF510000}"/>
    <cellStyle name="Normal 2 3 3 2 2 4 8" xfId="16638" xr:uid="{00000000-0005-0000-0000-0000F0510000}"/>
    <cellStyle name="Normal 2 3 3 2 2 5" xfId="431" xr:uid="{00000000-0005-0000-0000-0000F1510000}"/>
    <cellStyle name="Normal 2 3 3 2 2 5 2" xfId="1137" xr:uid="{00000000-0005-0000-0000-0000F2510000}"/>
    <cellStyle name="Normal 2 3 3 2 2 5 2 2" xfId="2547" xr:uid="{00000000-0005-0000-0000-0000F3510000}"/>
    <cellStyle name="Normal 2 3 3 2 2 5 2 2 2" xfId="5038" xr:uid="{00000000-0005-0000-0000-0000F4510000}"/>
    <cellStyle name="Normal 2 3 3 2 2 5 2 2 2 2" xfId="13184" xr:uid="{00000000-0005-0000-0000-0000F5510000}"/>
    <cellStyle name="Normal 2 3 3 2 2 5 2 2 2 2 2" xfId="29480" xr:uid="{00000000-0005-0000-0000-0000F6510000}"/>
    <cellStyle name="Normal 2 3 3 2 2 5 2 2 2 3" xfId="21334" xr:uid="{00000000-0005-0000-0000-0000F7510000}"/>
    <cellStyle name="Normal 2 3 3 2 2 5 2 2 3" xfId="7846" xr:uid="{00000000-0005-0000-0000-0000F8510000}"/>
    <cellStyle name="Normal 2 3 3 2 2 5 2 2 3 2" xfId="15992" xr:uid="{00000000-0005-0000-0000-0000F9510000}"/>
    <cellStyle name="Normal 2 3 3 2 2 5 2 2 3 2 2" xfId="32288" xr:uid="{00000000-0005-0000-0000-0000FA510000}"/>
    <cellStyle name="Normal 2 3 3 2 2 5 2 2 3 3" xfId="24142" xr:uid="{00000000-0005-0000-0000-0000FB510000}"/>
    <cellStyle name="Normal 2 3 3 2 2 5 2 2 4" xfId="10693" xr:uid="{00000000-0005-0000-0000-0000FC510000}"/>
    <cellStyle name="Normal 2 3 3 2 2 5 2 2 4 2" xfId="26989" xr:uid="{00000000-0005-0000-0000-0000FD510000}"/>
    <cellStyle name="Normal 2 3 3 2 2 5 2 2 5" xfId="18843" xr:uid="{00000000-0005-0000-0000-0000FE510000}"/>
    <cellStyle name="Normal 2 3 3 2 2 5 2 3" xfId="3820" xr:uid="{00000000-0005-0000-0000-0000FF510000}"/>
    <cellStyle name="Normal 2 3 3 2 2 5 2 3 2" xfId="11966" xr:uid="{00000000-0005-0000-0000-000000520000}"/>
    <cellStyle name="Normal 2 3 3 2 2 5 2 3 2 2" xfId="28262" xr:uid="{00000000-0005-0000-0000-000001520000}"/>
    <cellStyle name="Normal 2 3 3 2 2 5 2 3 3" xfId="20116" xr:uid="{00000000-0005-0000-0000-000002520000}"/>
    <cellStyle name="Normal 2 3 3 2 2 5 2 4" xfId="6436" xr:uid="{00000000-0005-0000-0000-000003520000}"/>
    <cellStyle name="Normal 2 3 3 2 2 5 2 4 2" xfId="14582" xr:uid="{00000000-0005-0000-0000-000004520000}"/>
    <cellStyle name="Normal 2 3 3 2 2 5 2 4 2 2" xfId="30878" xr:uid="{00000000-0005-0000-0000-000005520000}"/>
    <cellStyle name="Normal 2 3 3 2 2 5 2 4 3" xfId="22732" xr:uid="{00000000-0005-0000-0000-000006520000}"/>
    <cellStyle name="Normal 2 3 3 2 2 5 2 5" xfId="9283" xr:uid="{00000000-0005-0000-0000-000007520000}"/>
    <cellStyle name="Normal 2 3 3 2 2 5 2 5 2" xfId="25579" xr:uid="{00000000-0005-0000-0000-000008520000}"/>
    <cellStyle name="Normal 2 3 3 2 2 5 2 6" xfId="17433" xr:uid="{00000000-0005-0000-0000-000009520000}"/>
    <cellStyle name="Normal 2 3 3 2 2 5 3" xfId="1842" xr:uid="{00000000-0005-0000-0000-00000A520000}"/>
    <cellStyle name="Normal 2 3 3 2 2 5 3 2" xfId="4429" xr:uid="{00000000-0005-0000-0000-00000B520000}"/>
    <cellStyle name="Normal 2 3 3 2 2 5 3 2 2" xfId="12575" xr:uid="{00000000-0005-0000-0000-00000C520000}"/>
    <cellStyle name="Normal 2 3 3 2 2 5 3 2 2 2" xfId="28871" xr:uid="{00000000-0005-0000-0000-00000D520000}"/>
    <cellStyle name="Normal 2 3 3 2 2 5 3 2 3" xfId="20725" xr:uid="{00000000-0005-0000-0000-00000E520000}"/>
    <cellStyle name="Normal 2 3 3 2 2 5 3 3" xfId="7141" xr:uid="{00000000-0005-0000-0000-00000F520000}"/>
    <cellStyle name="Normal 2 3 3 2 2 5 3 3 2" xfId="15287" xr:uid="{00000000-0005-0000-0000-000010520000}"/>
    <cellStyle name="Normal 2 3 3 2 2 5 3 3 2 2" xfId="31583" xr:uid="{00000000-0005-0000-0000-000011520000}"/>
    <cellStyle name="Normal 2 3 3 2 2 5 3 3 3" xfId="23437" xr:uid="{00000000-0005-0000-0000-000012520000}"/>
    <cellStyle name="Normal 2 3 3 2 2 5 3 4" xfId="9988" xr:uid="{00000000-0005-0000-0000-000013520000}"/>
    <cellStyle name="Normal 2 3 3 2 2 5 3 4 2" xfId="26284" xr:uid="{00000000-0005-0000-0000-000014520000}"/>
    <cellStyle name="Normal 2 3 3 2 2 5 3 5" xfId="18138" xr:uid="{00000000-0005-0000-0000-000015520000}"/>
    <cellStyle name="Normal 2 3 3 2 2 5 4" xfId="3211" xr:uid="{00000000-0005-0000-0000-000016520000}"/>
    <cellStyle name="Normal 2 3 3 2 2 5 4 2" xfId="11357" xr:uid="{00000000-0005-0000-0000-000017520000}"/>
    <cellStyle name="Normal 2 3 3 2 2 5 4 2 2" xfId="27653" xr:uid="{00000000-0005-0000-0000-000018520000}"/>
    <cellStyle name="Normal 2 3 3 2 2 5 4 3" xfId="19507" xr:uid="{00000000-0005-0000-0000-000019520000}"/>
    <cellStyle name="Normal 2 3 3 2 2 5 5" xfId="5731" xr:uid="{00000000-0005-0000-0000-00001A520000}"/>
    <cellStyle name="Normal 2 3 3 2 2 5 5 2" xfId="13877" xr:uid="{00000000-0005-0000-0000-00001B520000}"/>
    <cellStyle name="Normal 2 3 3 2 2 5 5 2 2" xfId="30173" xr:uid="{00000000-0005-0000-0000-00001C520000}"/>
    <cellStyle name="Normal 2 3 3 2 2 5 5 3" xfId="22027" xr:uid="{00000000-0005-0000-0000-00001D520000}"/>
    <cellStyle name="Normal 2 3 3 2 2 5 6" xfId="8578" xr:uid="{00000000-0005-0000-0000-00001E520000}"/>
    <cellStyle name="Normal 2 3 3 2 2 5 6 2" xfId="24874" xr:uid="{00000000-0005-0000-0000-00001F520000}"/>
    <cellStyle name="Normal 2 3 3 2 2 5 7" xfId="16728" xr:uid="{00000000-0005-0000-0000-000020520000}"/>
    <cellStyle name="Normal 2 3 3 2 2 6" xfId="793" xr:uid="{00000000-0005-0000-0000-000021520000}"/>
    <cellStyle name="Normal 2 3 3 2 2 6 2" xfId="2203" xr:uid="{00000000-0005-0000-0000-000022520000}"/>
    <cellStyle name="Normal 2 3 3 2 2 6 2 2" xfId="4742" xr:uid="{00000000-0005-0000-0000-000023520000}"/>
    <cellStyle name="Normal 2 3 3 2 2 6 2 2 2" xfId="12888" xr:uid="{00000000-0005-0000-0000-000024520000}"/>
    <cellStyle name="Normal 2 3 3 2 2 6 2 2 2 2" xfId="29184" xr:uid="{00000000-0005-0000-0000-000025520000}"/>
    <cellStyle name="Normal 2 3 3 2 2 6 2 2 3" xfId="21038" xr:uid="{00000000-0005-0000-0000-000026520000}"/>
    <cellStyle name="Normal 2 3 3 2 2 6 2 3" xfId="7502" xr:uid="{00000000-0005-0000-0000-000027520000}"/>
    <cellStyle name="Normal 2 3 3 2 2 6 2 3 2" xfId="15648" xr:uid="{00000000-0005-0000-0000-000028520000}"/>
    <cellStyle name="Normal 2 3 3 2 2 6 2 3 2 2" xfId="31944" xr:uid="{00000000-0005-0000-0000-000029520000}"/>
    <cellStyle name="Normal 2 3 3 2 2 6 2 3 3" xfId="23798" xr:uid="{00000000-0005-0000-0000-00002A520000}"/>
    <cellStyle name="Normal 2 3 3 2 2 6 2 4" xfId="10349" xr:uid="{00000000-0005-0000-0000-00002B520000}"/>
    <cellStyle name="Normal 2 3 3 2 2 6 2 4 2" xfId="26645" xr:uid="{00000000-0005-0000-0000-00002C520000}"/>
    <cellStyle name="Normal 2 3 3 2 2 6 2 5" xfId="18499" xr:uid="{00000000-0005-0000-0000-00002D520000}"/>
    <cellStyle name="Normal 2 3 3 2 2 6 3" xfId="3524" xr:uid="{00000000-0005-0000-0000-00002E520000}"/>
    <cellStyle name="Normal 2 3 3 2 2 6 3 2" xfId="11670" xr:uid="{00000000-0005-0000-0000-00002F520000}"/>
    <cellStyle name="Normal 2 3 3 2 2 6 3 2 2" xfId="27966" xr:uid="{00000000-0005-0000-0000-000030520000}"/>
    <cellStyle name="Normal 2 3 3 2 2 6 3 3" xfId="19820" xr:uid="{00000000-0005-0000-0000-000031520000}"/>
    <cellStyle name="Normal 2 3 3 2 2 6 4" xfId="6092" xr:uid="{00000000-0005-0000-0000-000032520000}"/>
    <cellStyle name="Normal 2 3 3 2 2 6 4 2" xfId="14238" xr:uid="{00000000-0005-0000-0000-000033520000}"/>
    <cellStyle name="Normal 2 3 3 2 2 6 4 2 2" xfId="30534" xr:uid="{00000000-0005-0000-0000-000034520000}"/>
    <cellStyle name="Normal 2 3 3 2 2 6 4 3" xfId="22388" xr:uid="{00000000-0005-0000-0000-000035520000}"/>
    <cellStyle name="Normal 2 3 3 2 2 6 5" xfId="8939" xr:uid="{00000000-0005-0000-0000-000036520000}"/>
    <cellStyle name="Normal 2 3 3 2 2 6 5 2" xfId="25235" xr:uid="{00000000-0005-0000-0000-000037520000}"/>
    <cellStyle name="Normal 2 3 3 2 2 6 6" xfId="17089" xr:uid="{00000000-0005-0000-0000-000038520000}"/>
    <cellStyle name="Normal 2 3 3 2 2 7" xfId="1498" xr:uid="{00000000-0005-0000-0000-000039520000}"/>
    <cellStyle name="Normal 2 3 3 2 2 7 2" xfId="4133" xr:uid="{00000000-0005-0000-0000-00003A520000}"/>
    <cellStyle name="Normal 2 3 3 2 2 7 2 2" xfId="12279" xr:uid="{00000000-0005-0000-0000-00003B520000}"/>
    <cellStyle name="Normal 2 3 3 2 2 7 2 2 2" xfId="28575" xr:uid="{00000000-0005-0000-0000-00003C520000}"/>
    <cellStyle name="Normal 2 3 3 2 2 7 2 3" xfId="20429" xr:uid="{00000000-0005-0000-0000-00003D520000}"/>
    <cellStyle name="Normal 2 3 3 2 2 7 3" xfId="6797" xr:uid="{00000000-0005-0000-0000-00003E520000}"/>
    <cellStyle name="Normal 2 3 3 2 2 7 3 2" xfId="14943" xr:uid="{00000000-0005-0000-0000-00003F520000}"/>
    <cellStyle name="Normal 2 3 3 2 2 7 3 2 2" xfId="31239" xr:uid="{00000000-0005-0000-0000-000040520000}"/>
    <cellStyle name="Normal 2 3 3 2 2 7 3 3" xfId="23093" xr:uid="{00000000-0005-0000-0000-000041520000}"/>
    <cellStyle name="Normal 2 3 3 2 2 7 4" xfId="9644" xr:uid="{00000000-0005-0000-0000-000042520000}"/>
    <cellStyle name="Normal 2 3 3 2 2 7 4 2" xfId="25940" xr:uid="{00000000-0005-0000-0000-000043520000}"/>
    <cellStyle name="Normal 2 3 3 2 2 7 5" xfId="17794" xr:uid="{00000000-0005-0000-0000-000044520000}"/>
    <cellStyle name="Normal 2 3 3 2 2 8" xfId="2915" xr:uid="{00000000-0005-0000-0000-000045520000}"/>
    <cellStyle name="Normal 2 3 3 2 2 8 2" xfId="11061" xr:uid="{00000000-0005-0000-0000-000046520000}"/>
    <cellStyle name="Normal 2 3 3 2 2 8 2 2" xfId="27357" xr:uid="{00000000-0005-0000-0000-000047520000}"/>
    <cellStyle name="Normal 2 3 3 2 2 8 3" xfId="19211" xr:uid="{00000000-0005-0000-0000-000048520000}"/>
    <cellStyle name="Normal 2 3 3 2 2 9" xfId="5387" xr:uid="{00000000-0005-0000-0000-000049520000}"/>
    <cellStyle name="Normal 2 3 3 2 2 9 2" xfId="13533" xr:uid="{00000000-0005-0000-0000-00004A520000}"/>
    <cellStyle name="Normal 2 3 3 2 2 9 2 2" xfId="29829" xr:uid="{00000000-0005-0000-0000-00004B520000}"/>
    <cellStyle name="Normal 2 3 3 2 2 9 3" xfId="21683" xr:uid="{00000000-0005-0000-0000-00004C520000}"/>
    <cellStyle name="Normal 2 3 3 2 3" xfId="133" xr:uid="{00000000-0005-0000-0000-00004D520000}"/>
    <cellStyle name="Normal 2 3 3 2 3 2" xfId="477" xr:uid="{00000000-0005-0000-0000-00004E520000}"/>
    <cellStyle name="Normal 2 3 3 2 3 2 2" xfId="1183" xr:uid="{00000000-0005-0000-0000-00004F520000}"/>
    <cellStyle name="Normal 2 3 3 2 3 2 2 2" xfId="2593" xr:uid="{00000000-0005-0000-0000-000050520000}"/>
    <cellStyle name="Normal 2 3 3 2 3 2 2 2 2" xfId="5076" xr:uid="{00000000-0005-0000-0000-000051520000}"/>
    <cellStyle name="Normal 2 3 3 2 3 2 2 2 2 2" xfId="13222" xr:uid="{00000000-0005-0000-0000-000052520000}"/>
    <cellStyle name="Normal 2 3 3 2 3 2 2 2 2 2 2" xfId="29518" xr:uid="{00000000-0005-0000-0000-000053520000}"/>
    <cellStyle name="Normal 2 3 3 2 3 2 2 2 2 3" xfId="21372" xr:uid="{00000000-0005-0000-0000-000054520000}"/>
    <cellStyle name="Normal 2 3 3 2 3 2 2 2 3" xfId="7892" xr:uid="{00000000-0005-0000-0000-000055520000}"/>
    <cellStyle name="Normal 2 3 3 2 3 2 2 2 3 2" xfId="16038" xr:uid="{00000000-0005-0000-0000-000056520000}"/>
    <cellStyle name="Normal 2 3 3 2 3 2 2 2 3 2 2" xfId="32334" xr:uid="{00000000-0005-0000-0000-000057520000}"/>
    <cellStyle name="Normal 2 3 3 2 3 2 2 2 3 3" xfId="24188" xr:uid="{00000000-0005-0000-0000-000058520000}"/>
    <cellStyle name="Normal 2 3 3 2 3 2 2 2 4" xfId="10739" xr:uid="{00000000-0005-0000-0000-000059520000}"/>
    <cellStyle name="Normal 2 3 3 2 3 2 2 2 4 2" xfId="27035" xr:uid="{00000000-0005-0000-0000-00005A520000}"/>
    <cellStyle name="Normal 2 3 3 2 3 2 2 2 5" xfId="18889" xr:uid="{00000000-0005-0000-0000-00005B520000}"/>
    <cellStyle name="Normal 2 3 3 2 3 2 2 3" xfId="3858" xr:uid="{00000000-0005-0000-0000-00005C520000}"/>
    <cellStyle name="Normal 2 3 3 2 3 2 2 3 2" xfId="12004" xr:uid="{00000000-0005-0000-0000-00005D520000}"/>
    <cellStyle name="Normal 2 3 3 2 3 2 2 3 2 2" xfId="28300" xr:uid="{00000000-0005-0000-0000-00005E520000}"/>
    <cellStyle name="Normal 2 3 3 2 3 2 2 3 3" xfId="20154" xr:uid="{00000000-0005-0000-0000-00005F520000}"/>
    <cellStyle name="Normal 2 3 3 2 3 2 2 4" xfId="6482" xr:uid="{00000000-0005-0000-0000-000060520000}"/>
    <cellStyle name="Normal 2 3 3 2 3 2 2 4 2" xfId="14628" xr:uid="{00000000-0005-0000-0000-000061520000}"/>
    <cellStyle name="Normal 2 3 3 2 3 2 2 4 2 2" xfId="30924" xr:uid="{00000000-0005-0000-0000-000062520000}"/>
    <cellStyle name="Normal 2 3 3 2 3 2 2 4 3" xfId="22778" xr:uid="{00000000-0005-0000-0000-000063520000}"/>
    <cellStyle name="Normal 2 3 3 2 3 2 2 5" xfId="9329" xr:uid="{00000000-0005-0000-0000-000064520000}"/>
    <cellStyle name="Normal 2 3 3 2 3 2 2 5 2" xfId="25625" xr:uid="{00000000-0005-0000-0000-000065520000}"/>
    <cellStyle name="Normal 2 3 3 2 3 2 2 6" xfId="17479" xr:uid="{00000000-0005-0000-0000-000066520000}"/>
    <cellStyle name="Normal 2 3 3 2 3 2 3" xfId="1888" xr:uid="{00000000-0005-0000-0000-000067520000}"/>
    <cellStyle name="Normal 2 3 3 2 3 2 3 2" xfId="4467" xr:uid="{00000000-0005-0000-0000-000068520000}"/>
    <cellStyle name="Normal 2 3 3 2 3 2 3 2 2" xfId="12613" xr:uid="{00000000-0005-0000-0000-000069520000}"/>
    <cellStyle name="Normal 2 3 3 2 3 2 3 2 2 2" xfId="28909" xr:uid="{00000000-0005-0000-0000-00006A520000}"/>
    <cellStyle name="Normal 2 3 3 2 3 2 3 2 3" xfId="20763" xr:uid="{00000000-0005-0000-0000-00006B520000}"/>
    <cellStyle name="Normal 2 3 3 2 3 2 3 3" xfId="7187" xr:uid="{00000000-0005-0000-0000-00006C520000}"/>
    <cellStyle name="Normal 2 3 3 2 3 2 3 3 2" xfId="15333" xr:uid="{00000000-0005-0000-0000-00006D520000}"/>
    <cellStyle name="Normal 2 3 3 2 3 2 3 3 2 2" xfId="31629" xr:uid="{00000000-0005-0000-0000-00006E520000}"/>
    <cellStyle name="Normal 2 3 3 2 3 2 3 3 3" xfId="23483" xr:uid="{00000000-0005-0000-0000-00006F520000}"/>
    <cellStyle name="Normal 2 3 3 2 3 2 3 4" xfId="10034" xr:uid="{00000000-0005-0000-0000-000070520000}"/>
    <cellStyle name="Normal 2 3 3 2 3 2 3 4 2" xfId="26330" xr:uid="{00000000-0005-0000-0000-000071520000}"/>
    <cellStyle name="Normal 2 3 3 2 3 2 3 5" xfId="18184" xr:uid="{00000000-0005-0000-0000-000072520000}"/>
    <cellStyle name="Normal 2 3 3 2 3 2 4" xfId="3249" xr:uid="{00000000-0005-0000-0000-000073520000}"/>
    <cellStyle name="Normal 2 3 3 2 3 2 4 2" xfId="11395" xr:uid="{00000000-0005-0000-0000-000074520000}"/>
    <cellStyle name="Normal 2 3 3 2 3 2 4 2 2" xfId="27691" xr:uid="{00000000-0005-0000-0000-000075520000}"/>
    <cellStyle name="Normal 2 3 3 2 3 2 4 3" xfId="19545" xr:uid="{00000000-0005-0000-0000-000076520000}"/>
    <cellStyle name="Normal 2 3 3 2 3 2 5" xfId="5777" xr:uid="{00000000-0005-0000-0000-000077520000}"/>
    <cellStyle name="Normal 2 3 3 2 3 2 5 2" xfId="13923" xr:uid="{00000000-0005-0000-0000-000078520000}"/>
    <cellStyle name="Normal 2 3 3 2 3 2 5 2 2" xfId="30219" xr:uid="{00000000-0005-0000-0000-000079520000}"/>
    <cellStyle name="Normal 2 3 3 2 3 2 5 3" xfId="22073" xr:uid="{00000000-0005-0000-0000-00007A520000}"/>
    <cellStyle name="Normal 2 3 3 2 3 2 6" xfId="8624" xr:uid="{00000000-0005-0000-0000-00007B520000}"/>
    <cellStyle name="Normal 2 3 3 2 3 2 6 2" xfId="24920" xr:uid="{00000000-0005-0000-0000-00007C520000}"/>
    <cellStyle name="Normal 2 3 3 2 3 2 7" xfId="16774" xr:uid="{00000000-0005-0000-0000-00007D520000}"/>
    <cellStyle name="Normal 2 3 3 2 3 3" xfId="839" xr:uid="{00000000-0005-0000-0000-00007E520000}"/>
    <cellStyle name="Normal 2 3 3 2 3 3 2" xfId="2249" xr:uid="{00000000-0005-0000-0000-00007F520000}"/>
    <cellStyle name="Normal 2 3 3 2 3 3 2 2" xfId="4780" xr:uid="{00000000-0005-0000-0000-000080520000}"/>
    <cellStyle name="Normal 2 3 3 2 3 3 2 2 2" xfId="12926" xr:uid="{00000000-0005-0000-0000-000081520000}"/>
    <cellStyle name="Normal 2 3 3 2 3 3 2 2 2 2" xfId="29222" xr:uid="{00000000-0005-0000-0000-000082520000}"/>
    <cellStyle name="Normal 2 3 3 2 3 3 2 2 3" xfId="21076" xr:uid="{00000000-0005-0000-0000-000083520000}"/>
    <cellStyle name="Normal 2 3 3 2 3 3 2 3" xfId="7548" xr:uid="{00000000-0005-0000-0000-000084520000}"/>
    <cellStyle name="Normal 2 3 3 2 3 3 2 3 2" xfId="15694" xr:uid="{00000000-0005-0000-0000-000085520000}"/>
    <cellStyle name="Normal 2 3 3 2 3 3 2 3 2 2" xfId="31990" xr:uid="{00000000-0005-0000-0000-000086520000}"/>
    <cellStyle name="Normal 2 3 3 2 3 3 2 3 3" xfId="23844" xr:uid="{00000000-0005-0000-0000-000087520000}"/>
    <cellStyle name="Normal 2 3 3 2 3 3 2 4" xfId="10395" xr:uid="{00000000-0005-0000-0000-000088520000}"/>
    <cellStyle name="Normal 2 3 3 2 3 3 2 4 2" xfId="26691" xr:uid="{00000000-0005-0000-0000-000089520000}"/>
    <cellStyle name="Normal 2 3 3 2 3 3 2 5" xfId="18545" xr:uid="{00000000-0005-0000-0000-00008A520000}"/>
    <cellStyle name="Normal 2 3 3 2 3 3 3" xfId="3562" xr:uid="{00000000-0005-0000-0000-00008B520000}"/>
    <cellStyle name="Normal 2 3 3 2 3 3 3 2" xfId="11708" xr:uid="{00000000-0005-0000-0000-00008C520000}"/>
    <cellStyle name="Normal 2 3 3 2 3 3 3 2 2" xfId="28004" xr:uid="{00000000-0005-0000-0000-00008D520000}"/>
    <cellStyle name="Normal 2 3 3 2 3 3 3 3" xfId="19858" xr:uid="{00000000-0005-0000-0000-00008E520000}"/>
    <cellStyle name="Normal 2 3 3 2 3 3 4" xfId="6138" xr:uid="{00000000-0005-0000-0000-00008F520000}"/>
    <cellStyle name="Normal 2 3 3 2 3 3 4 2" xfId="14284" xr:uid="{00000000-0005-0000-0000-000090520000}"/>
    <cellStyle name="Normal 2 3 3 2 3 3 4 2 2" xfId="30580" xr:uid="{00000000-0005-0000-0000-000091520000}"/>
    <cellStyle name="Normal 2 3 3 2 3 3 4 3" xfId="22434" xr:uid="{00000000-0005-0000-0000-000092520000}"/>
    <cellStyle name="Normal 2 3 3 2 3 3 5" xfId="8985" xr:uid="{00000000-0005-0000-0000-000093520000}"/>
    <cellStyle name="Normal 2 3 3 2 3 3 5 2" xfId="25281" xr:uid="{00000000-0005-0000-0000-000094520000}"/>
    <cellStyle name="Normal 2 3 3 2 3 3 6" xfId="17135" xr:uid="{00000000-0005-0000-0000-000095520000}"/>
    <cellStyle name="Normal 2 3 3 2 3 4" xfId="1544" xr:uid="{00000000-0005-0000-0000-000096520000}"/>
    <cellStyle name="Normal 2 3 3 2 3 4 2" xfId="4171" xr:uid="{00000000-0005-0000-0000-000097520000}"/>
    <cellStyle name="Normal 2 3 3 2 3 4 2 2" xfId="12317" xr:uid="{00000000-0005-0000-0000-000098520000}"/>
    <cellStyle name="Normal 2 3 3 2 3 4 2 2 2" xfId="28613" xr:uid="{00000000-0005-0000-0000-000099520000}"/>
    <cellStyle name="Normal 2 3 3 2 3 4 2 3" xfId="20467" xr:uid="{00000000-0005-0000-0000-00009A520000}"/>
    <cellStyle name="Normal 2 3 3 2 3 4 3" xfId="6843" xr:uid="{00000000-0005-0000-0000-00009B520000}"/>
    <cellStyle name="Normal 2 3 3 2 3 4 3 2" xfId="14989" xr:uid="{00000000-0005-0000-0000-00009C520000}"/>
    <cellStyle name="Normal 2 3 3 2 3 4 3 2 2" xfId="31285" xr:uid="{00000000-0005-0000-0000-00009D520000}"/>
    <cellStyle name="Normal 2 3 3 2 3 4 3 3" xfId="23139" xr:uid="{00000000-0005-0000-0000-00009E520000}"/>
    <cellStyle name="Normal 2 3 3 2 3 4 4" xfId="9690" xr:uid="{00000000-0005-0000-0000-00009F520000}"/>
    <cellStyle name="Normal 2 3 3 2 3 4 4 2" xfId="25986" xr:uid="{00000000-0005-0000-0000-0000A0520000}"/>
    <cellStyle name="Normal 2 3 3 2 3 4 5" xfId="17840" xr:uid="{00000000-0005-0000-0000-0000A1520000}"/>
    <cellStyle name="Normal 2 3 3 2 3 5" xfId="2953" xr:uid="{00000000-0005-0000-0000-0000A2520000}"/>
    <cellStyle name="Normal 2 3 3 2 3 5 2" xfId="11099" xr:uid="{00000000-0005-0000-0000-0000A3520000}"/>
    <cellStyle name="Normal 2 3 3 2 3 5 2 2" xfId="27395" xr:uid="{00000000-0005-0000-0000-0000A4520000}"/>
    <cellStyle name="Normal 2 3 3 2 3 5 3" xfId="19249" xr:uid="{00000000-0005-0000-0000-0000A5520000}"/>
    <cellStyle name="Normal 2 3 3 2 3 6" xfId="5433" xr:uid="{00000000-0005-0000-0000-0000A6520000}"/>
    <cellStyle name="Normal 2 3 3 2 3 6 2" xfId="13579" xr:uid="{00000000-0005-0000-0000-0000A7520000}"/>
    <cellStyle name="Normal 2 3 3 2 3 6 2 2" xfId="29875" xr:uid="{00000000-0005-0000-0000-0000A8520000}"/>
    <cellStyle name="Normal 2 3 3 2 3 6 3" xfId="21729" xr:uid="{00000000-0005-0000-0000-0000A9520000}"/>
    <cellStyle name="Normal 2 3 3 2 3 7" xfId="8280" xr:uid="{00000000-0005-0000-0000-0000AA520000}"/>
    <cellStyle name="Normal 2 3 3 2 3 7 2" xfId="24576" xr:uid="{00000000-0005-0000-0000-0000AB520000}"/>
    <cellStyle name="Normal 2 3 3 2 3 8" xfId="16430" xr:uid="{00000000-0005-0000-0000-0000AC520000}"/>
    <cellStyle name="Normal 2 3 3 2 4" xfId="216" xr:uid="{00000000-0005-0000-0000-0000AD520000}"/>
    <cellStyle name="Normal 2 3 3 2 4 2" xfId="560" xr:uid="{00000000-0005-0000-0000-0000AE520000}"/>
    <cellStyle name="Normal 2 3 3 2 4 2 2" xfId="1266" xr:uid="{00000000-0005-0000-0000-0000AF520000}"/>
    <cellStyle name="Normal 2 3 3 2 4 2 2 2" xfId="2676" xr:uid="{00000000-0005-0000-0000-0000B0520000}"/>
    <cellStyle name="Normal 2 3 3 2 4 2 2 2 2" xfId="5150" xr:uid="{00000000-0005-0000-0000-0000B1520000}"/>
    <cellStyle name="Normal 2 3 3 2 4 2 2 2 2 2" xfId="13296" xr:uid="{00000000-0005-0000-0000-0000B2520000}"/>
    <cellStyle name="Normal 2 3 3 2 4 2 2 2 2 2 2" xfId="29592" xr:uid="{00000000-0005-0000-0000-0000B3520000}"/>
    <cellStyle name="Normal 2 3 3 2 4 2 2 2 2 3" xfId="21446" xr:uid="{00000000-0005-0000-0000-0000B4520000}"/>
    <cellStyle name="Normal 2 3 3 2 4 2 2 2 3" xfId="7975" xr:uid="{00000000-0005-0000-0000-0000B5520000}"/>
    <cellStyle name="Normal 2 3 3 2 4 2 2 2 3 2" xfId="16121" xr:uid="{00000000-0005-0000-0000-0000B6520000}"/>
    <cellStyle name="Normal 2 3 3 2 4 2 2 2 3 2 2" xfId="32417" xr:uid="{00000000-0005-0000-0000-0000B7520000}"/>
    <cellStyle name="Normal 2 3 3 2 4 2 2 2 3 3" xfId="24271" xr:uid="{00000000-0005-0000-0000-0000B8520000}"/>
    <cellStyle name="Normal 2 3 3 2 4 2 2 2 4" xfId="10822" xr:uid="{00000000-0005-0000-0000-0000B9520000}"/>
    <cellStyle name="Normal 2 3 3 2 4 2 2 2 4 2" xfId="27118" xr:uid="{00000000-0005-0000-0000-0000BA520000}"/>
    <cellStyle name="Normal 2 3 3 2 4 2 2 2 5" xfId="18972" xr:uid="{00000000-0005-0000-0000-0000BB520000}"/>
    <cellStyle name="Normal 2 3 3 2 4 2 2 3" xfId="3932" xr:uid="{00000000-0005-0000-0000-0000BC520000}"/>
    <cellStyle name="Normal 2 3 3 2 4 2 2 3 2" xfId="12078" xr:uid="{00000000-0005-0000-0000-0000BD520000}"/>
    <cellStyle name="Normal 2 3 3 2 4 2 2 3 2 2" xfId="28374" xr:uid="{00000000-0005-0000-0000-0000BE520000}"/>
    <cellStyle name="Normal 2 3 3 2 4 2 2 3 3" xfId="20228" xr:uid="{00000000-0005-0000-0000-0000BF520000}"/>
    <cellStyle name="Normal 2 3 3 2 4 2 2 4" xfId="6565" xr:uid="{00000000-0005-0000-0000-0000C0520000}"/>
    <cellStyle name="Normal 2 3 3 2 4 2 2 4 2" xfId="14711" xr:uid="{00000000-0005-0000-0000-0000C1520000}"/>
    <cellStyle name="Normal 2 3 3 2 4 2 2 4 2 2" xfId="31007" xr:uid="{00000000-0005-0000-0000-0000C2520000}"/>
    <cellStyle name="Normal 2 3 3 2 4 2 2 4 3" xfId="22861" xr:uid="{00000000-0005-0000-0000-0000C3520000}"/>
    <cellStyle name="Normal 2 3 3 2 4 2 2 5" xfId="9412" xr:uid="{00000000-0005-0000-0000-0000C4520000}"/>
    <cellStyle name="Normal 2 3 3 2 4 2 2 5 2" xfId="25708" xr:uid="{00000000-0005-0000-0000-0000C5520000}"/>
    <cellStyle name="Normal 2 3 3 2 4 2 2 6" xfId="17562" xr:uid="{00000000-0005-0000-0000-0000C6520000}"/>
    <cellStyle name="Normal 2 3 3 2 4 2 3" xfId="1971" xr:uid="{00000000-0005-0000-0000-0000C7520000}"/>
    <cellStyle name="Normal 2 3 3 2 4 2 3 2" xfId="4541" xr:uid="{00000000-0005-0000-0000-0000C8520000}"/>
    <cellStyle name="Normal 2 3 3 2 4 2 3 2 2" xfId="12687" xr:uid="{00000000-0005-0000-0000-0000C9520000}"/>
    <cellStyle name="Normal 2 3 3 2 4 2 3 2 2 2" xfId="28983" xr:uid="{00000000-0005-0000-0000-0000CA520000}"/>
    <cellStyle name="Normal 2 3 3 2 4 2 3 2 3" xfId="20837" xr:uid="{00000000-0005-0000-0000-0000CB520000}"/>
    <cellStyle name="Normal 2 3 3 2 4 2 3 3" xfId="7270" xr:uid="{00000000-0005-0000-0000-0000CC520000}"/>
    <cellStyle name="Normal 2 3 3 2 4 2 3 3 2" xfId="15416" xr:uid="{00000000-0005-0000-0000-0000CD520000}"/>
    <cellStyle name="Normal 2 3 3 2 4 2 3 3 2 2" xfId="31712" xr:uid="{00000000-0005-0000-0000-0000CE520000}"/>
    <cellStyle name="Normal 2 3 3 2 4 2 3 3 3" xfId="23566" xr:uid="{00000000-0005-0000-0000-0000CF520000}"/>
    <cellStyle name="Normal 2 3 3 2 4 2 3 4" xfId="10117" xr:uid="{00000000-0005-0000-0000-0000D0520000}"/>
    <cellStyle name="Normal 2 3 3 2 4 2 3 4 2" xfId="26413" xr:uid="{00000000-0005-0000-0000-0000D1520000}"/>
    <cellStyle name="Normal 2 3 3 2 4 2 3 5" xfId="18267" xr:uid="{00000000-0005-0000-0000-0000D2520000}"/>
    <cellStyle name="Normal 2 3 3 2 4 2 4" xfId="3323" xr:uid="{00000000-0005-0000-0000-0000D3520000}"/>
    <cellStyle name="Normal 2 3 3 2 4 2 4 2" xfId="11469" xr:uid="{00000000-0005-0000-0000-0000D4520000}"/>
    <cellStyle name="Normal 2 3 3 2 4 2 4 2 2" xfId="27765" xr:uid="{00000000-0005-0000-0000-0000D5520000}"/>
    <cellStyle name="Normal 2 3 3 2 4 2 4 3" xfId="19619" xr:uid="{00000000-0005-0000-0000-0000D6520000}"/>
    <cellStyle name="Normal 2 3 3 2 4 2 5" xfId="5860" xr:uid="{00000000-0005-0000-0000-0000D7520000}"/>
    <cellStyle name="Normal 2 3 3 2 4 2 5 2" xfId="14006" xr:uid="{00000000-0005-0000-0000-0000D8520000}"/>
    <cellStyle name="Normal 2 3 3 2 4 2 5 2 2" xfId="30302" xr:uid="{00000000-0005-0000-0000-0000D9520000}"/>
    <cellStyle name="Normal 2 3 3 2 4 2 5 3" xfId="22156" xr:uid="{00000000-0005-0000-0000-0000DA520000}"/>
    <cellStyle name="Normal 2 3 3 2 4 2 6" xfId="8707" xr:uid="{00000000-0005-0000-0000-0000DB520000}"/>
    <cellStyle name="Normal 2 3 3 2 4 2 6 2" xfId="25003" xr:uid="{00000000-0005-0000-0000-0000DC520000}"/>
    <cellStyle name="Normal 2 3 3 2 4 2 7" xfId="16857" xr:uid="{00000000-0005-0000-0000-0000DD520000}"/>
    <cellStyle name="Normal 2 3 3 2 4 3" xfId="922" xr:uid="{00000000-0005-0000-0000-0000DE520000}"/>
    <cellStyle name="Normal 2 3 3 2 4 3 2" xfId="2332" xr:uid="{00000000-0005-0000-0000-0000DF520000}"/>
    <cellStyle name="Normal 2 3 3 2 4 3 2 2" xfId="4854" xr:uid="{00000000-0005-0000-0000-0000E0520000}"/>
    <cellStyle name="Normal 2 3 3 2 4 3 2 2 2" xfId="13000" xr:uid="{00000000-0005-0000-0000-0000E1520000}"/>
    <cellStyle name="Normal 2 3 3 2 4 3 2 2 2 2" xfId="29296" xr:uid="{00000000-0005-0000-0000-0000E2520000}"/>
    <cellStyle name="Normal 2 3 3 2 4 3 2 2 3" xfId="21150" xr:uid="{00000000-0005-0000-0000-0000E3520000}"/>
    <cellStyle name="Normal 2 3 3 2 4 3 2 3" xfId="7631" xr:uid="{00000000-0005-0000-0000-0000E4520000}"/>
    <cellStyle name="Normal 2 3 3 2 4 3 2 3 2" xfId="15777" xr:uid="{00000000-0005-0000-0000-0000E5520000}"/>
    <cellStyle name="Normal 2 3 3 2 4 3 2 3 2 2" xfId="32073" xr:uid="{00000000-0005-0000-0000-0000E6520000}"/>
    <cellStyle name="Normal 2 3 3 2 4 3 2 3 3" xfId="23927" xr:uid="{00000000-0005-0000-0000-0000E7520000}"/>
    <cellStyle name="Normal 2 3 3 2 4 3 2 4" xfId="10478" xr:uid="{00000000-0005-0000-0000-0000E8520000}"/>
    <cellStyle name="Normal 2 3 3 2 4 3 2 4 2" xfId="26774" xr:uid="{00000000-0005-0000-0000-0000E9520000}"/>
    <cellStyle name="Normal 2 3 3 2 4 3 2 5" xfId="18628" xr:uid="{00000000-0005-0000-0000-0000EA520000}"/>
    <cellStyle name="Normal 2 3 3 2 4 3 3" xfId="3636" xr:uid="{00000000-0005-0000-0000-0000EB520000}"/>
    <cellStyle name="Normal 2 3 3 2 4 3 3 2" xfId="11782" xr:uid="{00000000-0005-0000-0000-0000EC520000}"/>
    <cellStyle name="Normal 2 3 3 2 4 3 3 2 2" xfId="28078" xr:uid="{00000000-0005-0000-0000-0000ED520000}"/>
    <cellStyle name="Normal 2 3 3 2 4 3 3 3" xfId="19932" xr:uid="{00000000-0005-0000-0000-0000EE520000}"/>
    <cellStyle name="Normal 2 3 3 2 4 3 4" xfId="6221" xr:uid="{00000000-0005-0000-0000-0000EF520000}"/>
    <cellStyle name="Normal 2 3 3 2 4 3 4 2" xfId="14367" xr:uid="{00000000-0005-0000-0000-0000F0520000}"/>
    <cellStyle name="Normal 2 3 3 2 4 3 4 2 2" xfId="30663" xr:uid="{00000000-0005-0000-0000-0000F1520000}"/>
    <cellStyle name="Normal 2 3 3 2 4 3 4 3" xfId="22517" xr:uid="{00000000-0005-0000-0000-0000F2520000}"/>
    <cellStyle name="Normal 2 3 3 2 4 3 5" xfId="9068" xr:uid="{00000000-0005-0000-0000-0000F3520000}"/>
    <cellStyle name="Normal 2 3 3 2 4 3 5 2" xfId="25364" xr:uid="{00000000-0005-0000-0000-0000F4520000}"/>
    <cellStyle name="Normal 2 3 3 2 4 3 6" xfId="17218" xr:uid="{00000000-0005-0000-0000-0000F5520000}"/>
    <cellStyle name="Normal 2 3 3 2 4 4" xfId="1627" xr:uid="{00000000-0005-0000-0000-0000F6520000}"/>
    <cellStyle name="Normal 2 3 3 2 4 4 2" xfId="4245" xr:uid="{00000000-0005-0000-0000-0000F7520000}"/>
    <cellStyle name="Normal 2 3 3 2 4 4 2 2" xfId="12391" xr:uid="{00000000-0005-0000-0000-0000F8520000}"/>
    <cellStyle name="Normal 2 3 3 2 4 4 2 2 2" xfId="28687" xr:uid="{00000000-0005-0000-0000-0000F9520000}"/>
    <cellStyle name="Normal 2 3 3 2 4 4 2 3" xfId="20541" xr:uid="{00000000-0005-0000-0000-0000FA520000}"/>
    <cellStyle name="Normal 2 3 3 2 4 4 3" xfId="6926" xr:uid="{00000000-0005-0000-0000-0000FB520000}"/>
    <cellStyle name="Normal 2 3 3 2 4 4 3 2" xfId="15072" xr:uid="{00000000-0005-0000-0000-0000FC520000}"/>
    <cellStyle name="Normal 2 3 3 2 4 4 3 2 2" xfId="31368" xr:uid="{00000000-0005-0000-0000-0000FD520000}"/>
    <cellStyle name="Normal 2 3 3 2 4 4 3 3" xfId="23222" xr:uid="{00000000-0005-0000-0000-0000FE520000}"/>
    <cellStyle name="Normal 2 3 3 2 4 4 4" xfId="9773" xr:uid="{00000000-0005-0000-0000-0000FF520000}"/>
    <cellStyle name="Normal 2 3 3 2 4 4 4 2" xfId="26069" xr:uid="{00000000-0005-0000-0000-000000530000}"/>
    <cellStyle name="Normal 2 3 3 2 4 4 5" xfId="17923" xr:uid="{00000000-0005-0000-0000-000001530000}"/>
    <cellStyle name="Normal 2 3 3 2 4 5" xfId="3027" xr:uid="{00000000-0005-0000-0000-000002530000}"/>
    <cellStyle name="Normal 2 3 3 2 4 5 2" xfId="11173" xr:uid="{00000000-0005-0000-0000-000003530000}"/>
    <cellStyle name="Normal 2 3 3 2 4 5 2 2" xfId="27469" xr:uid="{00000000-0005-0000-0000-000004530000}"/>
    <cellStyle name="Normal 2 3 3 2 4 5 3" xfId="19323" xr:uid="{00000000-0005-0000-0000-000005530000}"/>
    <cellStyle name="Normal 2 3 3 2 4 6" xfId="5516" xr:uid="{00000000-0005-0000-0000-000006530000}"/>
    <cellStyle name="Normal 2 3 3 2 4 6 2" xfId="13662" xr:uid="{00000000-0005-0000-0000-000007530000}"/>
    <cellStyle name="Normal 2 3 3 2 4 6 2 2" xfId="29958" xr:uid="{00000000-0005-0000-0000-000008530000}"/>
    <cellStyle name="Normal 2 3 3 2 4 6 3" xfId="21812" xr:uid="{00000000-0005-0000-0000-000009530000}"/>
    <cellStyle name="Normal 2 3 3 2 4 7" xfId="8363" xr:uid="{00000000-0005-0000-0000-00000A530000}"/>
    <cellStyle name="Normal 2 3 3 2 4 7 2" xfId="24659" xr:uid="{00000000-0005-0000-0000-00000B530000}"/>
    <cellStyle name="Normal 2 3 3 2 4 8" xfId="16513" xr:uid="{00000000-0005-0000-0000-00000C530000}"/>
    <cellStyle name="Normal 2 3 3 2 5" xfId="297" xr:uid="{00000000-0005-0000-0000-00000D530000}"/>
    <cellStyle name="Normal 2 3 3 2 5 2" xfId="641" xr:uid="{00000000-0005-0000-0000-00000E530000}"/>
    <cellStyle name="Normal 2 3 3 2 5 2 2" xfId="1347" xr:uid="{00000000-0005-0000-0000-00000F530000}"/>
    <cellStyle name="Normal 2 3 3 2 5 2 2 2" xfId="2757" xr:uid="{00000000-0005-0000-0000-000010530000}"/>
    <cellStyle name="Normal 2 3 3 2 5 2 2 2 2" xfId="5224" xr:uid="{00000000-0005-0000-0000-000011530000}"/>
    <cellStyle name="Normal 2 3 3 2 5 2 2 2 2 2" xfId="13370" xr:uid="{00000000-0005-0000-0000-000012530000}"/>
    <cellStyle name="Normal 2 3 3 2 5 2 2 2 2 2 2" xfId="29666" xr:uid="{00000000-0005-0000-0000-000013530000}"/>
    <cellStyle name="Normal 2 3 3 2 5 2 2 2 2 3" xfId="21520" xr:uid="{00000000-0005-0000-0000-000014530000}"/>
    <cellStyle name="Normal 2 3 3 2 5 2 2 2 3" xfId="8056" xr:uid="{00000000-0005-0000-0000-000015530000}"/>
    <cellStyle name="Normal 2 3 3 2 5 2 2 2 3 2" xfId="16202" xr:uid="{00000000-0005-0000-0000-000016530000}"/>
    <cellStyle name="Normal 2 3 3 2 5 2 2 2 3 2 2" xfId="32498" xr:uid="{00000000-0005-0000-0000-000017530000}"/>
    <cellStyle name="Normal 2 3 3 2 5 2 2 2 3 3" xfId="24352" xr:uid="{00000000-0005-0000-0000-000018530000}"/>
    <cellStyle name="Normal 2 3 3 2 5 2 2 2 4" xfId="10903" xr:uid="{00000000-0005-0000-0000-000019530000}"/>
    <cellStyle name="Normal 2 3 3 2 5 2 2 2 4 2" xfId="27199" xr:uid="{00000000-0005-0000-0000-00001A530000}"/>
    <cellStyle name="Normal 2 3 3 2 5 2 2 2 5" xfId="19053" xr:uid="{00000000-0005-0000-0000-00001B530000}"/>
    <cellStyle name="Normal 2 3 3 2 5 2 2 3" xfId="4006" xr:uid="{00000000-0005-0000-0000-00001C530000}"/>
    <cellStyle name="Normal 2 3 3 2 5 2 2 3 2" xfId="12152" xr:uid="{00000000-0005-0000-0000-00001D530000}"/>
    <cellStyle name="Normal 2 3 3 2 5 2 2 3 2 2" xfId="28448" xr:uid="{00000000-0005-0000-0000-00001E530000}"/>
    <cellStyle name="Normal 2 3 3 2 5 2 2 3 3" xfId="20302" xr:uid="{00000000-0005-0000-0000-00001F530000}"/>
    <cellStyle name="Normal 2 3 3 2 5 2 2 4" xfId="6646" xr:uid="{00000000-0005-0000-0000-000020530000}"/>
    <cellStyle name="Normal 2 3 3 2 5 2 2 4 2" xfId="14792" xr:uid="{00000000-0005-0000-0000-000021530000}"/>
    <cellStyle name="Normal 2 3 3 2 5 2 2 4 2 2" xfId="31088" xr:uid="{00000000-0005-0000-0000-000022530000}"/>
    <cellStyle name="Normal 2 3 3 2 5 2 2 4 3" xfId="22942" xr:uid="{00000000-0005-0000-0000-000023530000}"/>
    <cellStyle name="Normal 2 3 3 2 5 2 2 5" xfId="9493" xr:uid="{00000000-0005-0000-0000-000024530000}"/>
    <cellStyle name="Normal 2 3 3 2 5 2 2 5 2" xfId="25789" xr:uid="{00000000-0005-0000-0000-000025530000}"/>
    <cellStyle name="Normal 2 3 3 2 5 2 2 6" xfId="17643" xr:uid="{00000000-0005-0000-0000-000026530000}"/>
    <cellStyle name="Normal 2 3 3 2 5 2 3" xfId="2052" xr:uid="{00000000-0005-0000-0000-000027530000}"/>
    <cellStyle name="Normal 2 3 3 2 5 2 3 2" xfId="4615" xr:uid="{00000000-0005-0000-0000-000028530000}"/>
    <cellStyle name="Normal 2 3 3 2 5 2 3 2 2" xfId="12761" xr:uid="{00000000-0005-0000-0000-000029530000}"/>
    <cellStyle name="Normal 2 3 3 2 5 2 3 2 2 2" xfId="29057" xr:uid="{00000000-0005-0000-0000-00002A530000}"/>
    <cellStyle name="Normal 2 3 3 2 5 2 3 2 3" xfId="20911" xr:uid="{00000000-0005-0000-0000-00002B530000}"/>
    <cellStyle name="Normal 2 3 3 2 5 2 3 3" xfId="7351" xr:uid="{00000000-0005-0000-0000-00002C530000}"/>
    <cellStyle name="Normal 2 3 3 2 5 2 3 3 2" xfId="15497" xr:uid="{00000000-0005-0000-0000-00002D530000}"/>
    <cellStyle name="Normal 2 3 3 2 5 2 3 3 2 2" xfId="31793" xr:uid="{00000000-0005-0000-0000-00002E530000}"/>
    <cellStyle name="Normal 2 3 3 2 5 2 3 3 3" xfId="23647" xr:uid="{00000000-0005-0000-0000-00002F530000}"/>
    <cellStyle name="Normal 2 3 3 2 5 2 3 4" xfId="10198" xr:uid="{00000000-0005-0000-0000-000030530000}"/>
    <cellStyle name="Normal 2 3 3 2 5 2 3 4 2" xfId="26494" xr:uid="{00000000-0005-0000-0000-000031530000}"/>
    <cellStyle name="Normal 2 3 3 2 5 2 3 5" xfId="18348" xr:uid="{00000000-0005-0000-0000-000032530000}"/>
    <cellStyle name="Normal 2 3 3 2 5 2 4" xfId="3397" xr:uid="{00000000-0005-0000-0000-000033530000}"/>
    <cellStyle name="Normal 2 3 3 2 5 2 4 2" xfId="11543" xr:uid="{00000000-0005-0000-0000-000034530000}"/>
    <cellStyle name="Normal 2 3 3 2 5 2 4 2 2" xfId="27839" xr:uid="{00000000-0005-0000-0000-000035530000}"/>
    <cellStyle name="Normal 2 3 3 2 5 2 4 3" xfId="19693" xr:uid="{00000000-0005-0000-0000-000036530000}"/>
    <cellStyle name="Normal 2 3 3 2 5 2 5" xfId="5941" xr:uid="{00000000-0005-0000-0000-000037530000}"/>
    <cellStyle name="Normal 2 3 3 2 5 2 5 2" xfId="14087" xr:uid="{00000000-0005-0000-0000-000038530000}"/>
    <cellStyle name="Normal 2 3 3 2 5 2 5 2 2" xfId="30383" xr:uid="{00000000-0005-0000-0000-000039530000}"/>
    <cellStyle name="Normal 2 3 3 2 5 2 5 3" xfId="22237" xr:uid="{00000000-0005-0000-0000-00003A530000}"/>
    <cellStyle name="Normal 2 3 3 2 5 2 6" xfId="8788" xr:uid="{00000000-0005-0000-0000-00003B530000}"/>
    <cellStyle name="Normal 2 3 3 2 5 2 6 2" xfId="25084" xr:uid="{00000000-0005-0000-0000-00003C530000}"/>
    <cellStyle name="Normal 2 3 3 2 5 2 7" xfId="16938" xr:uid="{00000000-0005-0000-0000-00003D530000}"/>
    <cellStyle name="Normal 2 3 3 2 5 3" xfId="1003" xr:uid="{00000000-0005-0000-0000-00003E530000}"/>
    <cellStyle name="Normal 2 3 3 2 5 3 2" xfId="2413" xr:uid="{00000000-0005-0000-0000-00003F530000}"/>
    <cellStyle name="Normal 2 3 3 2 5 3 2 2" xfId="4928" xr:uid="{00000000-0005-0000-0000-000040530000}"/>
    <cellStyle name="Normal 2 3 3 2 5 3 2 2 2" xfId="13074" xr:uid="{00000000-0005-0000-0000-000041530000}"/>
    <cellStyle name="Normal 2 3 3 2 5 3 2 2 2 2" xfId="29370" xr:uid="{00000000-0005-0000-0000-000042530000}"/>
    <cellStyle name="Normal 2 3 3 2 5 3 2 2 3" xfId="21224" xr:uid="{00000000-0005-0000-0000-000043530000}"/>
    <cellStyle name="Normal 2 3 3 2 5 3 2 3" xfId="7712" xr:uid="{00000000-0005-0000-0000-000044530000}"/>
    <cellStyle name="Normal 2 3 3 2 5 3 2 3 2" xfId="15858" xr:uid="{00000000-0005-0000-0000-000045530000}"/>
    <cellStyle name="Normal 2 3 3 2 5 3 2 3 2 2" xfId="32154" xr:uid="{00000000-0005-0000-0000-000046530000}"/>
    <cellStyle name="Normal 2 3 3 2 5 3 2 3 3" xfId="24008" xr:uid="{00000000-0005-0000-0000-000047530000}"/>
    <cellStyle name="Normal 2 3 3 2 5 3 2 4" xfId="10559" xr:uid="{00000000-0005-0000-0000-000048530000}"/>
    <cellStyle name="Normal 2 3 3 2 5 3 2 4 2" xfId="26855" xr:uid="{00000000-0005-0000-0000-000049530000}"/>
    <cellStyle name="Normal 2 3 3 2 5 3 2 5" xfId="18709" xr:uid="{00000000-0005-0000-0000-00004A530000}"/>
    <cellStyle name="Normal 2 3 3 2 5 3 3" xfId="3710" xr:uid="{00000000-0005-0000-0000-00004B530000}"/>
    <cellStyle name="Normal 2 3 3 2 5 3 3 2" xfId="11856" xr:uid="{00000000-0005-0000-0000-00004C530000}"/>
    <cellStyle name="Normal 2 3 3 2 5 3 3 2 2" xfId="28152" xr:uid="{00000000-0005-0000-0000-00004D530000}"/>
    <cellStyle name="Normal 2 3 3 2 5 3 3 3" xfId="20006" xr:uid="{00000000-0005-0000-0000-00004E530000}"/>
    <cellStyle name="Normal 2 3 3 2 5 3 4" xfId="6302" xr:uid="{00000000-0005-0000-0000-00004F530000}"/>
    <cellStyle name="Normal 2 3 3 2 5 3 4 2" xfId="14448" xr:uid="{00000000-0005-0000-0000-000050530000}"/>
    <cellStyle name="Normal 2 3 3 2 5 3 4 2 2" xfId="30744" xr:uid="{00000000-0005-0000-0000-000051530000}"/>
    <cellStyle name="Normal 2 3 3 2 5 3 4 3" xfId="22598" xr:uid="{00000000-0005-0000-0000-000052530000}"/>
    <cellStyle name="Normal 2 3 3 2 5 3 5" xfId="9149" xr:uid="{00000000-0005-0000-0000-000053530000}"/>
    <cellStyle name="Normal 2 3 3 2 5 3 5 2" xfId="25445" xr:uid="{00000000-0005-0000-0000-000054530000}"/>
    <cellStyle name="Normal 2 3 3 2 5 3 6" xfId="17299" xr:uid="{00000000-0005-0000-0000-000055530000}"/>
    <cellStyle name="Normal 2 3 3 2 5 4" xfId="1708" xr:uid="{00000000-0005-0000-0000-000056530000}"/>
    <cellStyle name="Normal 2 3 3 2 5 4 2" xfId="4319" xr:uid="{00000000-0005-0000-0000-000057530000}"/>
    <cellStyle name="Normal 2 3 3 2 5 4 2 2" xfId="12465" xr:uid="{00000000-0005-0000-0000-000058530000}"/>
    <cellStyle name="Normal 2 3 3 2 5 4 2 2 2" xfId="28761" xr:uid="{00000000-0005-0000-0000-000059530000}"/>
    <cellStyle name="Normal 2 3 3 2 5 4 2 3" xfId="20615" xr:uid="{00000000-0005-0000-0000-00005A530000}"/>
    <cellStyle name="Normal 2 3 3 2 5 4 3" xfId="7007" xr:uid="{00000000-0005-0000-0000-00005B530000}"/>
    <cellStyle name="Normal 2 3 3 2 5 4 3 2" xfId="15153" xr:uid="{00000000-0005-0000-0000-00005C530000}"/>
    <cellStyle name="Normal 2 3 3 2 5 4 3 2 2" xfId="31449" xr:uid="{00000000-0005-0000-0000-00005D530000}"/>
    <cellStyle name="Normal 2 3 3 2 5 4 3 3" xfId="23303" xr:uid="{00000000-0005-0000-0000-00005E530000}"/>
    <cellStyle name="Normal 2 3 3 2 5 4 4" xfId="9854" xr:uid="{00000000-0005-0000-0000-00005F530000}"/>
    <cellStyle name="Normal 2 3 3 2 5 4 4 2" xfId="26150" xr:uid="{00000000-0005-0000-0000-000060530000}"/>
    <cellStyle name="Normal 2 3 3 2 5 4 5" xfId="18004" xr:uid="{00000000-0005-0000-0000-000061530000}"/>
    <cellStyle name="Normal 2 3 3 2 5 5" xfId="3101" xr:uid="{00000000-0005-0000-0000-000062530000}"/>
    <cellStyle name="Normal 2 3 3 2 5 5 2" xfId="11247" xr:uid="{00000000-0005-0000-0000-000063530000}"/>
    <cellStyle name="Normal 2 3 3 2 5 5 2 2" xfId="27543" xr:uid="{00000000-0005-0000-0000-000064530000}"/>
    <cellStyle name="Normal 2 3 3 2 5 5 3" xfId="19397" xr:uid="{00000000-0005-0000-0000-000065530000}"/>
    <cellStyle name="Normal 2 3 3 2 5 6" xfId="5597" xr:uid="{00000000-0005-0000-0000-000066530000}"/>
    <cellStyle name="Normal 2 3 3 2 5 6 2" xfId="13743" xr:uid="{00000000-0005-0000-0000-000067530000}"/>
    <cellStyle name="Normal 2 3 3 2 5 6 2 2" xfId="30039" xr:uid="{00000000-0005-0000-0000-000068530000}"/>
    <cellStyle name="Normal 2 3 3 2 5 6 3" xfId="21893" xr:uid="{00000000-0005-0000-0000-000069530000}"/>
    <cellStyle name="Normal 2 3 3 2 5 7" xfId="8444" xr:uid="{00000000-0005-0000-0000-00006A530000}"/>
    <cellStyle name="Normal 2 3 3 2 5 7 2" xfId="24740" xr:uid="{00000000-0005-0000-0000-00006B530000}"/>
    <cellStyle name="Normal 2 3 3 2 5 8" xfId="16594" xr:uid="{00000000-0005-0000-0000-00006C530000}"/>
    <cellStyle name="Normal 2 3 3 2 6" xfId="387" xr:uid="{00000000-0005-0000-0000-00006D530000}"/>
    <cellStyle name="Normal 2 3 3 2 6 2" xfId="1093" xr:uid="{00000000-0005-0000-0000-00006E530000}"/>
    <cellStyle name="Normal 2 3 3 2 6 2 2" xfId="2503" xr:uid="{00000000-0005-0000-0000-00006F530000}"/>
    <cellStyle name="Normal 2 3 3 2 6 2 2 2" xfId="5002" xr:uid="{00000000-0005-0000-0000-000070530000}"/>
    <cellStyle name="Normal 2 3 3 2 6 2 2 2 2" xfId="13148" xr:uid="{00000000-0005-0000-0000-000071530000}"/>
    <cellStyle name="Normal 2 3 3 2 6 2 2 2 2 2" xfId="29444" xr:uid="{00000000-0005-0000-0000-000072530000}"/>
    <cellStyle name="Normal 2 3 3 2 6 2 2 2 3" xfId="21298" xr:uid="{00000000-0005-0000-0000-000073530000}"/>
    <cellStyle name="Normal 2 3 3 2 6 2 2 3" xfId="7802" xr:uid="{00000000-0005-0000-0000-000074530000}"/>
    <cellStyle name="Normal 2 3 3 2 6 2 2 3 2" xfId="15948" xr:uid="{00000000-0005-0000-0000-000075530000}"/>
    <cellStyle name="Normal 2 3 3 2 6 2 2 3 2 2" xfId="32244" xr:uid="{00000000-0005-0000-0000-000076530000}"/>
    <cellStyle name="Normal 2 3 3 2 6 2 2 3 3" xfId="24098" xr:uid="{00000000-0005-0000-0000-000077530000}"/>
    <cellStyle name="Normal 2 3 3 2 6 2 2 4" xfId="10649" xr:uid="{00000000-0005-0000-0000-000078530000}"/>
    <cellStyle name="Normal 2 3 3 2 6 2 2 4 2" xfId="26945" xr:uid="{00000000-0005-0000-0000-000079530000}"/>
    <cellStyle name="Normal 2 3 3 2 6 2 2 5" xfId="18799" xr:uid="{00000000-0005-0000-0000-00007A530000}"/>
    <cellStyle name="Normal 2 3 3 2 6 2 3" xfId="3784" xr:uid="{00000000-0005-0000-0000-00007B530000}"/>
    <cellStyle name="Normal 2 3 3 2 6 2 3 2" xfId="11930" xr:uid="{00000000-0005-0000-0000-00007C530000}"/>
    <cellStyle name="Normal 2 3 3 2 6 2 3 2 2" xfId="28226" xr:uid="{00000000-0005-0000-0000-00007D530000}"/>
    <cellStyle name="Normal 2 3 3 2 6 2 3 3" xfId="20080" xr:uid="{00000000-0005-0000-0000-00007E530000}"/>
    <cellStyle name="Normal 2 3 3 2 6 2 4" xfId="6392" xr:uid="{00000000-0005-0000-0000-00007F530000}"/>
    <cellStyle name="Normal 2 3 3 2 6 2 4 2" xfId="14538" xr:uid="{00000000-0005-0000-0000-000080530000}"/>
    <cellStyle name="Normal 2 3 3 2 6 2 4 2 2" xfId="30834" xr:uid="{00000000-0005-0000-0000-000081530000}"/>
    <cellStyle name="Normal 2 3 3 2 6 2 4 3" xfId="22688" xr:uid="{00000000-0005-0000-0000-000082530000}"/>
    <cellStyle name="Normal 2 3 3 2 6 2 5" xfId="9239" xr:uid="{00000000-0005-0000-0000-000083530000}"/>
    <cellStyle name="Normal 2 3 3 2 6 2 5 2" xfId="25535" xr:uid="{00000000-0005-0000-0000-000084530000}"/>
    <cellStyle name="Normal 2 3 3 2 6 2 6" xfId="17389" xr:uid="{00000000-0005-0000-0000-000085530000}"/>
    <cellStyle name="Normal 2 3 3 2 6 3" xfId="1798" xr:uid="{00000000-0005-0000-0000-000086530000}"/>
    <cellStyle name="Normal 2 3 3 2 6 3 2" xfId="4393" xr:uid="{00000000-0005-0000-0000-000087530000}"/>
    <cellStyle name="Normal 2 3 3 2 6 3 2 2" xfId="12539" xr:uid="{00000000-0005-0000-0000-000088530000}"/>
    <cellStyle name="Normal 2 3 3 2 6 3 2 2 2" xfId="28835" xr:uid="{00000000-0005-0000-0000-000089530000}"/>
    <cellStyle name="Normal 2 3 3 2 6 3 2 3" xfId="20689" xr:uid="{00000000-0005-0000-0000-00008A530000}"/>
    <cellStyle name="Normal 2 3 3 2 6 3 3" xfId="7097" xr:uid="{00000000-0005-0000-0000-00008B530000}"/>
    <cellStyle name="Normal 2 3 3 2 6 3 3 2" xfId="15243" xr:uid="{00000000-0005-0000-0000-00008C530000}"/>
    <cellStyle name="Normal 2 3 3 2 6 3 3 2 2" xfId="31539" xr:uid="{00000000-0005-0000-0000-00008D530000}"/>
    <cellStyle name="Normal 2 3 3 2 6 3 3 3" xfId="23393" xr:uid="{00000000-0005-0000-0000-00008E530000}"/>
    <cellStyle name="Normal 2 3 3 2 6 3 4" xfId="9944" xr:uid="{00000000-0005-0000-0000-00008F530000}"/>
    <cellStyle name="Normal 2 3 3 2 6 3 4 2" xfId="26240" xr:uid="{00000000-0005-0000-0000-000090530000}"/>
    <cellStyle name="Normal 2 3 3 2 6 3 5" xfId="18094" xr:uid="{00000000-0005-0000-0000-000091530000}"/>
    <cellStyle name="Normal 2 3 3 2 6 4" xfId="3175" xr:uid="{00000000-0005-0000-0000-000092530000}"/>
    <cellStyle name="Normal 2 3 3 2 6 4 2" xfId="11321" xr:uid="{00000000-0005-0000-0000-000093530000}"/>
    <cellStyle name="Normal 2 3 3 2 6 4 2 2" xfId="27617" xr:uid="{00000000-0005-0000-0000-000094530000}"/>
    <cellStyle name="Normal 2 3 3 2 6 4 3" xfId="19471" xr:uid="{00000000-0005-0000-0000-000095530000}"/>
    <cellStyle name="Normal 2 3 3 2 6 5" xfId="5687" xr:uid="{00000000-0005-0000-0000-000096530000}"/>
    <cellStyle name="Normal 2 3 3 2 6 5 2" xfId="13833" xr:uid="{00000000-0005-0000-0000-000097530000}"/>
    <cellStyle name="Normal 2 3 3 2 6 5 2 2" xfId="30129" xr:uid="{00000000-0005-0000-0000-000098530000}"/>
    <cellStyle name="Normal 2 3 3 2 6 5 3" xfId="21983" xr:uid="{00000000-0005-0000-0000-000099530000}"/>
    <cellStyle name="Normal 2 3 3 2 6 6" xfId="8534" xr:uid="{00000000-0005-0000-0000-00009A530000}"/>
    <cellStyle name="Normal 2 3 3 2 6 6 2" xfId="24830" xr:uid="{00000000-0005-0000-0000-00009B530000}"/>
    <cellStyle name="Normal 2 3 3 2 6 7" xfId="16684" xr:uid="{00000000-0005-0000-0000-00009C530000}"/>
    <cellStyle name="Normal 2 3 3 2 7" xfId="749" xr:uid="{00000000-0005-0000-0000-00009D530000}"/>
    <cellStyle name="Normal 2 3 3 2 7 2" xfId="2159" xr:uid="{00000000-0005-0000-0000-00009E530000}"/>
    <cellStyle name="Normal 2 3 3 2 7 2 2" xfId="4706" xr:uid="{00000000-0005-0000-0000-00009F530000}"/>
    <cellStyle name="Normal 2 3 3 2 7 2 2 2" xfId="12852" xr:uid="{00000000-0005-0000-0000-0000A0530000}"/>
    <cellStyle name="Normal 2 3 3 2 7 2 2 2 2" xfId="29148" xr:uid="{00000000-0005-0000-0000-0000A1530000}"/>
    <cellStyle name="Normal 2 3 3 2 7 2 2 3" xfId="21002" xr:uid="{00000000-0005-0000-0000-0000A2530000}"/>
    <cellStyle name="Normal 2 3 3 2 7 2 3" xfId="7458" xr:uid="{00000000-0005-0000-0000-0000A3530000}"/>
    <cellStyle name="Normal 2 3 3 2 7 2 3 2" xfId="15604" xr:uid="{00000000-0005-0000-0000-0000A4530000}"/>
    <cellStyle name="Normal 2 3 3 2 7 2 3 2 2" xfId="31900" xr:uid="{00000000-0005-0000-0000-0000A5530000}"/>
    <cellStyle name="Normal 2 3 3 2 7 2 3 3" xfId="23754" xr:uid="{00000000-0005-0000-0000-0000A6530000}"/>
    <cellStyle name="Normal 2 3 3 2 7 2 4" xfId="10305" xr:uid="{00000000-0005-0000-0000-0000A7530000}"/>
    <cellStyle name="Normal 2 3 3 2 7 2 4 2" xfId="26601" xr:uid="{00000000-0005-0000-0000-0000A8530000}"/>
    <cellStyle name="Normal 2 3 3 2 7 2 5" xfId="18455" xr:uid="{00000000-0005-0000-0000-0000A9530000}"/>
    <cellStyle name="Normal 2 3 3 2 7 3" xfId="3488" xr:uid="{00000000-0005-0000-0000-0000AA530000}"/>
    <cellStyle name="Normal 2 3 3 2 7 3 2" xfId="11634" xr:uid="{00000000-0005-0000-0000-0000AB530000}"/>
    <cellStyle name="Normal 2 3 3 2 7 3 2 2" xfId="27930" xr:uid="{00000000-0005-0000-0000-0000AC530000}"/>
    <cellStyle name="Normal 2 3 3 2 7 3 3" xfId="19784" xr:uid="{00000000-0005-0000-0000-0000AD530000}"/>
    <cellStyle name="Normal 2 3 3 2 7 4" xfId="6048" xr:uid="{00000000-0005-0000-0000-0000AE530000}"/>
    <cellStyle name="Normal 2 3 3 2 7 4 2" xfId="14194" xr:uid="{00000000-0005-0000-0000-0000AF530000}"/>
    <cellStyle name="Normal 2 3 3 2 7 4 2 2" xfId="30490" xr:uid="{00000000-0005-0000-0000-0000B0530000}"/>
    <cellStyle name="Normal 2 3 3 2 7 4 3" xfId="22344" xr:uid="{00000000-0005-0000-0000-0000B1530000}"/>
    <cellStyle name="Normal 2 3 3 2 7 5" xfId="8895" xr:uid="{00000000-0005-0000-0000-0000B2530000}"/>
    <cellStyle name="Normal 2 3 3 2 7 5 2" xfId="25191" xr:uid="{00000000-0005-0000-0000-0000B3530000}"/>
    <cellStyle name="Normal 2 3 3 2 7 6" xfId="17045" xr:uid="{00000000-0005-0000-0000-0000B4530000}"/>
    <cellStyle name="Normal 2 3 3 2 8" xfId="1454" xr:uid="{00000000-0005-0000-0000-0000B5530000}"/>
    <cellStyle name="Normal 2 3 3 2 8 2" xfId="4097" xr:uid="{00000000-0005-0000-0000-0000B6530000}"/>
    <cellStyle name="Normal 2 3 3 2 8 2 2" xfId="12243" xr:uid="{00000000-0005-0000-0000-0000B7530000}"/>
    <cellStyle name="Normal 2 3 3 2 8 2 2 2" xfId="28539" xr:uid="{00000000-0005-0000-0000-0000B8530000}"/>
    <cellStyle name="Normal 2 3 3 2 8 2 3" xfId="20393" xr:uid="{00000000-0005-0000-0000-0000B9530000}"/>
    <cellStyle name="Normal 2 3 3 2 8 3" xfId="6753" xr:uid="{00000000-0005-0000-0000-0000BA530000}"/>
    <cellStyle name="Normal 2 3 3 2 8 3 2" xfId="14899" xr:uid="{00000000-0005-0000-0000-0000BB530000}"/>
    <cellStyle name="Normal 2 3 3 2 8 3 2 2" xfId="31195" xr:uid="{00000000-0005-0000-0000-0000BC530000}"/>
    <cellStyle name="Normal 2 3 3 2 8 3 3" xfId="23049" xr:uid="{00000000-0005-0000-0000-0000BD530000}"/>
    <cellStyle name="Normal 2 3 3 2 8 4" xfId="9600" xr:uid="{00000000-0005-0000-0000-0000BE530000}"/>
    <cellStyle name="Normal 2 3 3 2 8 4 2" xfId="25896" xr:uid="{00000000-0005-0000-0000-0000BF530000}"/>
    <cellStyle name="Normal 2 3 3 2 8 5" xfId="17750" xr:uid="{00000000-0005-0000-0000-0000C0530000}"/>
    <cellStyle name="Normal 2 3 3 2 9" xfId="2879" xr:uid="{00000000-0005-0000-0000-0000C1530000}"/>
    <cellStyle name="Normal 2 3 3 2 9 2" xfId="11025" xr:uid="{00000000-0005-0000-0000-0000C2530000}"/>
    <cellStyle name="Normal 2 3 3 2 9 2 2" xfId="27321" xr:uid="{00000000-0005-0000-0000-0000C3530000}"/>
    <cellStyle name="Normal 2 3 3 2 9 3" xfId="19175" xr:uid="{00000000-0005-0000-0000-0000C4530000}"/>
    <cellStyle name="Normal 2 3 3 3" xfId="65" xr:uid="{00000000-0005-0000-0000-0000C5530000}"/>
    <cellStyle name="Normal 2 3 3 3 10" xfId="8212" xr:uid="{00000000-0005-0000-0000-0000C6530000}"/>
    <cellStyle name="Normal 2 3 3 3 10 2" xfId="24508" xr:uid="{00000000-0005-0000-0000-0000C7530000}"/>
    <cellStyle name="Normal 2 3 3 3 11" xfId="16362" xr:uid="{00000000-0005-0000-0000-0000C8530000}"/>
    <cellStyle name="Normal 2 3 3 3 2" xfId="155" xr:uid="{00000000-0005-0000-0000-0000C9530000}"/>
    <cellStyle name="Normal 2 3 3 3 2 2" xfId="499" xr:uid="{00000000-0005-0000-0000-0000CA530000}"/>
    <cellStyle name="Normal 2 3 3 3 2 2 2" xfId="1205" xr:uid="{00000000-0005-0000-0000-0000CB530000}"/>
    <cellStyle name="Normal 2 3 3 3 2 2 2 2" xfId="2615" xr:uid="{00000000-0005-0000-0000-0000CC530000}"/>
    <cellStyle name="Normal 2 3 3 3 2 2 2 2 2" xfId="5094" xr:uid="{00000000-0005-0000-0000-0000CD530000}"/>
    <cellStyle name="Normal 2 3 3 3 2 2 2 2 2 2" xfId="13240" xr:uid="{00000000-0005-0000-0000-0000CE530000}"/>
    <cellStyle name="Normal 2 3 3 3 2 2 2 2 2 2 2" xfId="29536" xr:uid="{00000000-0005-0000-0000-0000CF530000}"/>
    <cellStyle name="Normal 2 3 3 3 2 2 2 2 2 3" xfId="21390" xr:uid="{00000000-0005-0000-0000-0000D0530000}"/>
    <cellStyle name="Normal 2 3 3 3 2 2 2 2 3" xfId="7914" xr:uid="{00000000-0005-0000-0000-0000D1530000}"/>
    <cellStyle name="Normal 2 3 3 3 2 2 2 2 3 2" xfId="16060" xr:uid="{00000000-0005-0000-0000-0000D2530000}"/>
    <cellStyle name="Normal 2 3 3 3 2 2 2 2 3 2 2" xfId="32356" xr:uid="{00000000-0005-0000-0000-0000D3530000}"/>
    <cellStyle name="Normal 2 3 3 3 2 2 2 2 3 3" xfId="24210" xr:uid="{00000000-0005-0000-0000-0000D4530000}"/>
    <cellStyle name="Normal 2 3 3 3 2 2 2 2 4" xfId="10761" xr:uid="{00000000-0005-0000-0000-0000D5530000}"/>
    <cellStyle name="Normal 2 3 3 3 2 2 2 2 4 2" xfId="27057" xr:uid="{00000000-0005-0000-0000-0000D6530000}"/>
    <cellStyle name="Normal 2 3 3 3 2 2 2 2 5" xfId="18911" xr:uid="{00000000-0005-0000-0000-0000D7530000}"/>
    <cellStyle name="Normal 2 3 3 3 2 2 2 3" xfId="3876" xr:uid="{00000000-0005-0000-0000-0000D8530000}"/>
    <cellStyle name="Normal 2 3 3 3 2 2 2 3 2" xfId="12022" xr:uid="{00000000-0005-0000-0000-0000D9530000}"/>
    <cellStyle name="Normal 2 3 3 3 2 2 2 3 2 2" xfId="28318" xr:uid="{00000000-0005-0000-0000-0000DA530000}"/>
    <cellStyle name="Normal 2 3 3 3 2 2 2 3 3" xfId="20172" xr:uid="{00000000-0005-0000-0000-0000DB530000}"/>
    <cellStyle name="Normal 2 3 3 3 2 2 2 4" xfId="6504" xr:uid="{00000000-0005-0000-0000-0000DC530000}"/>
    <cellStyle name="Normal 2 3 3 3 2 2 2 4 2" xfId="14650" xr:uid="{00000000-0005-0000-0000-0000DD530000}"/>
    <cellStyle name="Normal 2 3 3 3 2 2 2 4 2 2" xfId="30946" xr:uid="{00000000-0005-0000-0000-0000DE530000}"/>
    <cellStyle name="Normal 2 3 3 3 2 2 2 4 3" xfId="22800" xr:uid="{00000000-0005-0000-0000-0000DF530000}"/>
    <cellStyle name="Normal 2 3 3 3 2 2 2 5" xfId="9351" xr:uid="{00000000-0005-0000-0000-0000E0530000}"/>
    <cellStyle name="Normal 2 3 3 3 2 2 2 5 2" xfId="25647" xr:uid="{00000000-0005-0000-0000-0000E1530000}"/>
    <cellStyle name="Normal 2 3 3 3 2 2 2 6" xfId="17501" xr:uid="{00000000-0005-0000-0000-0000E2530000}"/>
    <cellStyle name="Normal 2 3 3 3 2 2 3" xfId="1910" xr:uid="{00000000-0005-0000-0000-0000E3530000}"/>
    <cellStyle name="Normal 2 3 3 3 2 2 3 2" xfId="4485" xr:uid="{00000000-0005-0000-0000-0000E4530000}"/>
    <cellStyle name="Normal 2 3 3 3 2 2 3 2 2" xfId="12631" xr:uid="{00000000-0005-0000-0000-0000E5530000}"/>
    <cellStyle name="Normal 2 3 3 3 2 2 3 2 2 2" xfId="28927" xr:uid="{00000000-0005-0000-0000-0000E6530000}"/>
    <cellStyle name="Normal 2 3 3 3 2 2 3 2 3" xfId="20781" xr:uid="{00000000-0005-0000-0000-0000E7530000}"/>
    <cellStyle name="Normal 2 3 3 3 2 2 3 3" xfId="7209" xr:uid="{00000000-0005-0000-0000-0000E8530000}"/>
    <cellStyle name="Normal 2 3 3 3 2 2 3 3 2" xfId="15355" xr:uid="{00000000-0005-0000-0000-0000E9530000}"/>
    <cellStyle name="Normal 2 3 3 3 2 2 3 3 2 2" xfId="31651" xr:uid="{00000000-0005-0000-0000-0000EA530000}"/>
    <cellStyle name="Normal 2 3 3 3 2 2 3 3 3" xfId="23505" xr:uid="{00000000-0005-0000-0000-0000EB530000}"/>
    <cellStyle name="Normal 2 3 3 3 2 2 3 4" xfId="10056" xr:uid="{00000000-0005-0000-0000-0000EC530000}"/>
    <cellStyle name="Normal 2 3 3 3 2 2 3 4 2" xfId="26352" xr:uid="{00000000-0005-0000-0000-0000ED530000}"/>
    <cellStyle name="Normal 2 3 3 3 2 2 3 5" xfId="18206" xr:uid="{00000000-0005-0000-0000-0000EE530000}"/>
    <cellStyle name="Normal 2 3 3 3 2 2 4" xfId="3267" xr:uid="{00000000-0005-0000-0000-0000EF530000}"/>
    <cellStyle name="Normal 2 3 3 3 2 2 4 2" xfId="11413" xr:uid="{00000000-0005-0000-0000-0000F0530000}"/>
    <cellStyle name="Normal 2 3 3 3 2 2 4 2 2" xfId="27709" xr:uid="{00000000-0005-0000-0000-0000F1530000}"/>
    <cellStyle name="Normal 2 3 3 3 2 2 4 3" xfId="19563" xr:uid="{00000000-0005-0000-0000-0000F2530000}"/>
    <cellStyle name="Normal 2 3 3 3 2 2 5" xfId="5799" xr:uid="{00000000-0005-0000-0000-0000F3530000}"/>
    <cellStyle name="Normal 2 3 3 3 2 2 5 2" xfId="13945" xr:uid="{00000000-0005-0000-0000-0000F4530000}"/>
    <cellStyle name="Normal 2 3 3 3 2 2 5 2 2" xfId="30241" xr:uid="{00000000-0005-0000-0000-0000F5530000}"/>
    <cellStyle name="Normal 2 3 3 3 2 2 5 3" xfId="22095" xr:uid="{00000000-0005-0000-0000-0000F6530000}"/>
    <cellStyle name="Normal 2 3 3 3 2 2 6" xfId="8646" xr:uid="{00000000-0005-0000-0000-0000F7530000}"/>
    <cellStyle name="Normal 2 3 3 3 2 2 6 2" xfId="24942" xr:uid="{00000000-0005-0000-0000-0000F8530000}"/>
    <cellStyle name="Normal 2 3 3 3 2 2 7" xfId="16796" xr:uid="{00000000-0005-0000-0000-0000F9530000}"/>
    <cellStyle name="Normal 2 3 3 3 2 3" xfId="861" xr:uid="{00000000-0005-0000-0000-0000FA530000}"/>
    <cellStyle name="Normal 2 3 3 3 2 3 2" xfId="2271" xr:uid="{00000000-0005-0000-0000-0000FB530000}"/>
    <cellStyle name="Normal 2 3 3 3 2 3 2 2" xfId="4798" xr:uid="{00000000-0005-0000-0000-0000FC530000}"/>
    <cellStyle name="Normal 2 3 3 3 2 3 2 2 2" xfId="12944" xr:uid="{00000000-0005-0000-0000-0000FD530000}"/>
    <cellStyle name="Normal 2 3 3 3 2 3 2 2 2 2" xfId="29240" xr:uid="{00000000-0005-0000-0000-0000FE530000}"/>
    <cellStyle name="Normal 2 3 3 3 2 3 2 2 3" xfId="21094" xr:uid="{00000000-0005-0000-0000-0000FF530000}"/>
    <cellStyle name="Normal 2 3 3 3 2 3 2 3" xfId="7570" xr:uid="{00000000-0005-0000-0000-000000540000}"/>
    <cellStyle name="Normal 2 3 3 3 2 3 2 3 2" xfId="15716" xr:uid="{00000000-0005-0000-0000-000001540000}"/>
    <cellStyle name="Normal 2 3 3 3 2 3 2 3 2 2" xfId="32012" xr:uid="{00000000-0005-0000-0000-000002540000}"/>
    <cellStyle name="Normal 2 3 3 3 2 3 2 3 3" xfId="23866" xr:uid="{00000000-0005-0000-0000-000003540000}"/>
    <cellStyle name="Normal 2 3 3 3 2 3 2 4" xfId="10417" xr:uid="{00000000-0005-0000-0000-000004540000}"/>
    <cellStyle name="Normal 2 3 3 3 2 3 2 4 2" xfId="26713" xr:uid="{00000000-0005-0000-0000-000005540000}"/>
    <cellStyle name="Normal 2 3 3 3 2 3 2 5" xfId="18567" xr:uid="{00000000-0005-0000-0000-000006540000}"/>
    <cellStyle name="Normal 2 3 3 3 2 3 3" xfId="3580" xr:uid="{00000000-0005-0000-0000-000007540000}"/>
    <cellStyle name="Normal 2 3 3 3 2 3 3 2" xfId="11726" xr:uid="{00000000-0005-0000-0000-000008540000}"/>
    <cellStyle name="Normal 2 3 3 3 2 3 3 2 2" xfId="28022" xr:uid="{00000000-0005-0000-0000-000009540000}"/>
    <cellStyle name="Normal 2 3 3 3 2 3 3 3" xfId="19876" xr:uid="{00000000-0005-0000-0000-00000A540000}"/>
    <cellStyle name="Normal 2 3 3 3 2 3 4" xfId="6160" xr:uid="{00000000-0005-0000-0000-00000B540000}"/>
    <cellStyle name="Normal 2 3 3 3 2 3 4 2" xfId="14306" xr:uid="{00000000-0005-0000-0000-00000C540000}"/>
    <cellStyle name="Normal 2 3 3 3 2 3 4 2 2" xfId="30602" xr:uid="{00000000-0005-0000-0000-00000D540000}"/>
    <cellStyle name="Normal 2 3 3 3 2 3 4 3" xfId="22456" xr:uid="{00000000-0005-0000-0000-00000E540000}"/>
    <cellStyle name="Normal 2 3 3 3 2 3 5" xfId="9007" xr:uid="{00000000-0005-0000-0000-00000F540000}"/>
    <cellStyle name="Normal 2 3 3 3 2 3 5 2" xfId="25303" xr:uid="{00000000-0005-0000-0000-000010540000}"/>
    <cellStyle name="Normal 2 3 3 3 2 3 6" xfId="17157" xr:uid="{00000000-0005-0000-0000-000011540000}"/>
    <cellStyle name="Normal 2 3 3 3 2 4" xfId="1566" xr:uid="{00000000-0005-0000-0000-000012540000}"/>
    <cellStyle name="Normal 2 3 3 3 2 4 2" xfId="4189" xr:uid="{00000000-0005-0000-0000-000013540000}"/>
    <cellStyle name="Normal 2 3 3 3 2 4 2 2" xfId="12335" xr:uid="{00000000-0005-0000-0000-000014540000}"/>
    <cellStyle name="Normal 2 3 3 3 2 4 2 2 2" xfId="28631" xr:uid="{00000000-0005-0000-0000-000015540000}"/>
    <cellStyle name="Normal 2 3 3 3 2 4 2 3" xfId="20485" xr:uid="{00000000-0005-0000-0000-000016540000}"/>
    <cellStyle name="Normal 2 3 3 3 2 4 3" xfId="6865" xr:uid="{00000000-0005-0000-0000-000017540000}"/>
    <cellStyle name="Normal 2 3 3 3 2 4 3 2" xfId="15011" xr:uid="{00000000-0005-0000-0000-000018540000}"/>
    <cellStyle name="Normal 2 3 3 3 2 4 3 2 2" xfId="31307" xr:uid="{00000000-0005-0000-0000-000019540000}"/>
    <cellStyle name="Normal 2 3 3 3 2 4 3 3" xfId="23161" xr:uid="{00000000-0005-0000-0000-00001A540000}"/>
    <cellStyle name="Normal 2 3 3 3 2 4 4" xfId="9712" xr:uid="{00000000-0005-0000-0000-00001B540000}"/>
    <cellStyle name="Normal 2 3 3 3 2 4 4 2" xfId="26008" xr:uid="{00000000-0005-0000-0000-00001C540000}"/>
    <cellStyle name="Normal 2 3 3 3 2 4 5" xfId="17862" xr:uid="{00000000-0005-0000-0000-00001D540000}"/>
    <cellStyle name="Normal 2 3 3 3 2 5" xfId="2971" xr:uid="{00000000-0005-0000-0000-00001E540000}"/>
    <cellStyle name="Normal 2 3 3 3 2 5 2" xfId="11117" xr:uid="{00000000-0005-0000-0000-00001F540000}"/>
    <cellStyle name="Normal 2 3 3 3 2 5 2 2" xfId="27413" xr:uid="{00000000-0005-0000-0000-000020540000}"/>
    <cellStyle name="Normal 2 3 3 3 2 5 3" xfId="19267" xr:uid="{00000000-0005-0000-0000-000021540000}"/>
    <cellStyle name="Normal 2 3 3 3 2 6" xfId="5455" xr:uid="{00000000-0005-0000-0000-000022540000}"/>
    <cellStyle name="Normal 2 3 3 3 2 6 2" xfId="13601" xr:uid="{00000000-0005-0000-0000-000023540000}"/>
    <cellStyle name="Normal 2 3 3 3 2 6 2 2" xfId="29897" xr:uid="{00000000-0005-0000-0000-000024540000}"/>
    <cellStyle name="Normal 2 3 3 3 2 6 3" xfId="21751" xr:uid="{00000000-0005-0000-0000-000025540000}"/>
    <cellStyle name="Normal 2 3 3 3 2 7" xfId="8302" xr:uid="{00000000-0005-0000-0000-000026540000}"/>
    <cellStyle name="Normal 2 3 3 3 2 7 2" xfId="24598" xr:uid="{00000000-0005-0000-0000-000027540000}"/>
    <cellStyle name="Normal 2 3 3 3 2 8" xfId="16452" xr:uid="{00000000-0005-0000-0000-000028540000}"/>
    <cellStyle name="Normal 2 3 3 3 3" xfId="234" xr:uid="{00000000-0005-0000-0000-000029540000}"/>
    <cellStyle name="Normal 2 3 3 3 3 2" xfId="578" xr:uid="{00000000-0005-0000-0000-00002A540000}"/>
    <cellStyle name="Normal 2 3 3 3 3 2 2" xfId="1284" xr:uid="{00000000-0005-0000-0000-00002B540000}"/>
    <cellStyle name="Normal 2 3 3 3 3 2 2 2" xfId="2694" xr:uid="{00000000-0005-0000-0000-00002C540000}"/>
    <cellStyle name="Normal 2 3 3 3 3 2 2 2 2" xfId="5168" xr:uid="{00000000-0005-0000-0000-00002D540000}"/>
    <cellStyle name="Normal 2 3 3 3 3 2 2 2 2 2" xfId="13314" xr:uid="{00000000-0005-0000-0000-00002E540000}"/>
    <cellStyle name="Normal 2 3 3 3 3 2 2 2 2 2 2" xfId="29610" xr:uid="{00000000-0005-0000-0000-00002F540000}"/>
    <cellStyle name="Normal 2 3 3 3 3 2 2 2 2 3" xfId="21464" xr:uid="{00000000-0005-0000-0000-000030540000}"/>
    <cellStyle name="Normal 2 3 3 3 3 2 2 2 3" xfId="7993" xr:uid="{00000000-0005-0000-0000-000031540000}"/>
    <cellStyle name="Normal 2 3 3 3 3 2 2 2 3 2" xfId="16139" xr:uid="{00000000-0005-0000-0000-000032540000}"/>
    <cellStyle name="Normal 2 3 3 3 3 2 2 2 3 2 2" xfId="32435" xr:uid="{00000000-0005-0000-0000-000033540000}"/>
    <cellStyle name="Normal 2 3 3 3 3 2 2 2 3 3" xfId="24289" xr:uid="{00000000-0005-0000-0000-000034540000}"/>
    <cellStyle name="Normal 2 3 3 3 3 2 2 2 4" xfId="10840" xr:uid="{00000000-0005-0000-0000-000035540000}"/>
    <cellStyle name="Normal 2 3 3 3 3 2 2 2 4 2" xfId="27136" xr:uid="{00000000-0005-0000-0000-000036540000}"/>
    <cellStyle name="Normal 2 3 3 3 3 2 2 2 5" xfId="18990" xr:uid="{00000000-0005-0000-0000-000037540000}"/>
    <cellStyle name="Normal 2 3 3 3 3 2 2 3" xfId="3950" xr:uid="{00000000-0005-0000-0000-000038540000}"/>
    <cellStyle name="Normal 2 3 3 3 3 2 2 3 2" xfId="12096" xr:uid="{00000000-0005-0000-0000-000039540000}"/>
    <cellStyle name="Normal 2 3 3 3 3 2 2 3 2 2" xfId="28392" xr:uid="{00000000-0005-0000-0000-00003A540000}"/>
    <cellStyle name="Normal 2 3 3 3 3 2 2 3 3" xfId="20246" xr:uid="{00000000-0005-0000-0000-00003B540000}"/>
    <cellStyle name="Normal 2 3 3 3 3 2 2 4" xfId="6583" xr:uid="{00000000-0005-0000-0000-00003C540000}"/>
    <cellStyle name="Normal 2 3 3 3 3 2 2 4 2" xfId="14729" xr:uid="{00000000-0005-0000-0000-00003D540000}"/>
    <cellStyle name="Normal 2 3 3 3 3 2 2 4 2 2" xfId="31025" xr:uid="{00000000-0005-0000-0000-00003E540000}"/>
    <cellStyle name="Normal 2 3 3 3 3 2 2 4 3" xfId="22879" xr:uid="{00000000-0005-0000-0000-00003F540000}"/>
    <cellStyle name="Normal 2 3 3 3 3 2 2 5" xfId="9430" xr:uid="{00000000-0005-0000-0000-000040540000}"/>
    <cellStyle name="Normal 2 3 3 3 3 2 2 5 2" xfId="25726" xr:uid="{00000000-0005-0000-0000-000041540000}"/>
    <cellStyle name="Normal 2 3 3 3 3 2 2 6" xfId="17580" xr:uid="{00000000-0005-0000-0000-000042540000}"/>
    <cellStyle name="Normal 2 3 3 3 3 2 3" xfId="1989" xr:uid="{00000000-0005-0000-0000-000043540000}"/>
    <cellStyle name="Normal 2 3 3 3 3 2 3 2" xfId="4559" xr:uid="{00000000-0005-0000-0000-000044540000}"/>
    <cellStyle name="Normal 2 3 3 3 3 2 3 2 2" xfId="12705" xr:uid="{00000000-0005-0000-0000-000045540000}"/>
    <cellStyle name="Normal 2 3 3 3 3 2 3 2 2 2" xfId="29001" xr:uid="{00000000-0005-0000-0000-000046540000}"/>
    <cellStyle name="Normal 2 3 3 3 3 2 3 2 3" xfId="20855" xr:uid="{00000000-0005-0000-0000-000047540000}"/>
    <cellStyle name="Normal 2 3 3 3 3 2 3 3" xfId="7288" xr:uid="{00000000-0005-0000-0000-000048540000}"/>
    <cellStyle name="Normal 2 3 3 3 3 2 3 3 2" xfId="15434" xr:uid="{00000000-0005-0000-0000-000049540000}"/>
    <cellStyle name="Normal 2 3 3 3 3 2 3 3 2 2" xfId="31730" xr:uid="{00000000-0005-0000-0000-00004A540000}"/>
    <cellStyle name="Normal 2 3 3 3 3 2 3 3 3" xfId="23584" xr:uid="{00000000-0005-0000-0000-00004B540000}"/>
    <cellStyle name="Normal 2 3 3 3 3 2 3 4" xfId="10135" xr:uid="{00000000-0005-0000-0000-00004C540000}"/>
    <cellStyle name="Normal 2 3 3 3 3 2 3 4 2" xfId="26431" xr:uid="{00000000-0005-0000-0000-00004D540000}"/>
    <cellStyle name="Normal 2 3 3 3 3 2 3 5" xfId="18285" xr:uid="{00000000-0005-0000-0000-00004E540000}"/>
    <cellStyle name="Normal 2 3 3 3 3 2 4" xfId="3341" xr:uid="{00000000-0005-0000-0000-00004F540000}"/>
    <cellStyle name="Normal 2 3 3 3 3 2 4 2" xfId="11487" xr:uid="{00000000-0005-0000-0000-000050540000}"/>
    <cellStyle name="Normal 2 3 3 3 3 2 4 2 2" xfId="27783" xr:uid="{00000000-0005-0000-0000-000051540000}"/>
    <cellStyle name="Normal 2 3 3 3 3 2 4 3" xfId="19637" xr:uid="{00000000-0005-0000-0000-000052540000}"/>
    <cellStyle name="Normal 2 3 3 3 3 2 5" xfId="5878" xr:uid="{00000000-0005-0000-0000-000053540000}"/>
    <cellStyle name="Normal 2 3 3 3 3 2 5 2" xfId="14024" xr:uid="{00000000-0005-0000-0000-000054540000}"/>
    <cellStyle name="Normal 2 3 3 3 3 2 5 2 2" xfId="30320" xr:uid="{00000000-0005-0000-0000-000055540000}"/>
    <cellStyle name="Normal 2 3 3 3 3 2 5 3" xfId="22174" xr:uid="{00000000-0005-0000-0000-000056540000}"/>
    <cellStyle name="Normal 2 3 3 3 3 2 6" xfId="8725" xr:uid="{00000000-0005-0000-0000-000057540000}"/>
    <cellStyle name="Normal 2 3 3 3 3 2 6 2" xfId="25021" xr:uid="{00000000-0005-0000-0000-000058540000}"/>
    <cellStyle name="Normal 2 3 3 3 3 2 7" xfId="16875" xr:uid="{00000000-0005-0000-0000-000059540000}"/>
    <cellStyle name="Normal 2 3 3 3 3 3" xfId="940" xr:uid="{00000000-0005-0000-0000-00005A540000}"/>
    <cellStyle name="Normal 2 3 3 3 3 3 2" xfId="2350" xr:uid="{00000000-0005-0000-0000-00005B540000}"/>
    <cellStyle name="Normal 2 3 3 3 3 3 2 2" xfId="4872" xr:uid="{00000000-0005-0000-0000-00005C540000}"/>
    <cellStyle name="Normal 2 3 3 3 3 3 2 2 2" xfId="13018" xr:uid="{00000000-0005-0000-0000-00005D540000}"/>
    <cellStyle name="Normal 2 3 3 3 3 3 2 2 2 2" xfId="29314" xr:uid="{00000000-0005-0000-0000-00005E540000}"/>
    <cellStyle name="Normal 2 3 3 3 3 3 2 2 3" xfId="21168" xr:uid="{00000000-0005-0000-0000-00005F540000}"/>
    <cellStyle name="Normal 2 3 3 3 3 3 2 3" xfId="7649" xr:uid="{00000000-0005-0000-0000-000060540000}"/>
    <cellStyle name="Normal 2 3 3 3 3 3 2 3 2" xfId="15795" xr:uid="{00000000-0005-0000-0000-000061540000}"/>
    <cellStyle name="Normal 2 3 3 3 3 3 2 3 2 2" xfId="32091" xr:uid="{00000000-0005-0000-0000-000062540000}"/>
    <cellStyle name="Normal 2 3 3 3 3 3 2 3 3" xfId="23945" xr:uid="{00000000-0005-0000-0000-000063540000}"/>
    <cellStyle name="Normal 2 3 3 3 3 3 2 4" xfId="10496" xr:uid="{00000000-0005-0000-0000-000064540000}"/>
    <cellStyle name="Normal 2 3 3 3 3 3 2 4 2" xfId="26792" xr:uid="{00000000-0005-0000-0000-000065540000}"/>
    <cellStyle name="Normal 2 3 3 3 3 3 2 5" xfId="18646" xr:uid="{00000000-0005-0000-0000-000066540000}"/>
    <cellStyle name="Normal 2 3 3 3 3 3 3" xfId="3654" xr:uid="{00000000-0005-0000-0000-000067540000}"/>
    <cellStyle name="Normal 2 3 3 3 3 3 3 2" xfId="11800" xr:uid="{00000000-0005-0000-0000-000068540000}"/>
    <cellStyle name="Normal 2 3 3 3 3 3 3 2 2" xfId="28096" xr:uid="{00000000-0005-0000-0000-000069540000}"/>
    <cellStyle name="Normal 2 3 3 3 3 3 3 3" xfId="19950" xr:uid="{00000000-0005-0000-0000-00006A540000}"/>
    <cellStyle name="Normal 2 3 3 3 3 3 4" xfId="6239" xr:uid="{00000000-0005-0000-0000-00006B540000}"/>
    <cellStyle name="Normal 2 3 3 3 3 3 4 2" xfId="14385" xr:uid="{00000000-0005-0000-0000-00006C540000}"/>
    <cellStyle name="Normal 2 3 3 3 3 3 4 2 2" xfId="30681" xr:uid="{00000000-0005-0000-0000-00006D540000}"/>
    <cellStyle name="Normal 2 3 3 3 3 3 4 3" xfId="22535" xr:uid="{00000000-0005-0000-0000-00006E540000}"/>
    <cellStyle name="Normal 2 3 3 3 3 3 5" xfId="9086" xr:uid="{00000000-0005-0000-0000-00006F540000}"/>
    <cellStyle name="Normal 2 3 3 3 3 3 5 2" xfId="25382" xr:uid="{00000000-0005-0000-0000-000070540000}"/>
    <cellStyle name="Normal 2 3 3 3 3 3 6" xfId="17236" xr:uid="{00000000-0005-0000-0000-000071540000}"/>
    <cellStyle name="Normal 2 3 3 3 3 4" xfId="1645" xr:uid="{00000000-0005-0000-0000-000072540000}"/>
    <cellStyle name="Normal 2 3 3 3 3 4 2" xfId="4263" xr:uid="{00000000-0005-0000-0000-000073540000}"/>
    <cellStyle name="Normal 2 3 3 3 3 4 2 2" xfId="12409" xr:uid="{00000000-0005-0000-0000-000074540000}"/>
    <cellStyle name="Normal 2 3 3 3 3 4 2 2 2" xfId="28705" xr:uid="{00000000-0005-0000-0000-000075540000}"/>
    <cellStyle name="Normal 2 3 3 3 3 4 2 3" xfId="20559" xr:uid="{00000000-0005-0000-0000-000076540000}"/>
    <cellStyle name="Normal 2 3 3 3 3 4 3" xfId="6944" xr:uid="{00000000-0005-0000-0000-000077540000}"/>
    <cellStyle name="Normal 2 3 3 3 3 4 3 2" xfId="15090" xr:uid="{00000000-0005-0000-0000-000078540000}"/>
    <cellStyle name="Normal 2 3 3 3 3 4 3 2 2" xfId="31386" xr:uid="{00000000-0005-0000-0000-000079540000}"/>
    <cellStyle name="Normal 2 3 3 3 3 4 3 3" xfId="23240" xr:uid="{00000000-0005-0000-0000-00007A540000}"/>
    <cellStyle name="Normal 2 3 3 3 3 4 4" xfId="9791" xr:uid="{00000000-0005-0000-0000-00007B540000}"/>
    <cellStyle name="Normal 2 3 3 3 3 4 4 2" xfId="26087" xr:uid="{00000000-0005-0000-0000-00007C540000}"/>
    <cellStyle name="Normal 2 3 3 3 3 4 5" xfId="17941" xr:uid="{00000000-0005-0000-0000-00007D540000}"/>
    <cellStyle name="Normal 2 3 3 3 3 5" xfId="3045" xr:uid="{00000000-0005-0000-0000-00007E540000}"/>
    <cellStyle name="Normal 2 3 3 3 3 5 2" xfId="11191" xr:uid="{00000000-0005-0000-0000-00007F540000}"/>
    <cellStyle name="Normal 2 3 3 3 3 5 2 2" xfId="27487" xr:uid="{00000000-0005-0000-0000-000080540000}"/>
    <cellStyle name="Normal 2 3 3 3 3 5 3" xfId="19341" xr:uid="{00000000-0005-0000-0000-000081540000}"/>
    <cellStyle name="Normal 2 3 3 3 3 6" xfId="5534" xr:uid="{00000000-0005-0000-0000-000082540000}"/>
    <cellStyle name="Normal 2 3 3 3 3 6 2" xfId="13680" xr:uid="{00000000-0005-0000-0000-000083540000}"/>
    <cellStyle name="Normal 2 3 3 3 3 6 2 2" xfId="29976" xr:uid="{00000000-0005-0000-0000-000084540000}"/>
    <cellStyle name="Normal 2 3 3 3 3 6 3" xfId="21830" xr:uid="{00000000-0005-0000-0000-000085540000}"/>
    <cellStyle name="Normal 2 3 3 3 3 7" xfId="8381" xr:uid="{00000000-0005-0000-0000-000086540000}"/>
    <cellStyle name="Normal 2 3 3 3 3 7 2" xfId="24677" xr:uid="{00000000-0005-0000-0000-000087540000}"/>
    <cellStyle name="Normal 2 3 3 3 3 8" xfId="16531" xr:uid="{00000000-0005-0000-0000-000088540000}"/>
    <cellStyle name="Normal 2 3 3 3 4" xfId="319" xr:uid="{00000000-0005-0000-0000-000089540000}"/>
    <cellStyle name="Normal 2 3 3 3 4 2" xfId="663" xr:uid="{00000000-0005-0000-0000-00008A540000}"/>
    <cellStyle name="Normal 2 3 3 3 4 2 2" xfId="1369" xr:uid="{00000000-0005-0000-0000-00008B540000}"/>
    <cellStyle name="Normal 2 3 3 3 4 2 2 2" xfId="2779" xr:uid="{00000000-0005-0000-0000-00008C540000}"/>
    <cellStyle name="Normal 2 3 3 3 4 2 2 2 2" xfId="5242" xr:uid="{00000000-0005-0000-0000-00008D540000}"/>
    <cellStyle name="Normal 2 3 3 3 4 2 2 2 2 2" xfId="13388" xr:uid="{00000000-0005-0000-0000-00008E540000}"/>
    <cellStyle name="Normal 2 3 3 3 4 2 2 2 2 2 2" xfId="29684" xr:uid="{00000000-0005-0000-0000-00008F540000}"/>
    <cellStyle name="Normal 2 3 3 3 4 2 2 2 2 3" xfId="21538" xr:uid="{00000000-0005-0000-0000-000090540000}"/>
    <cellStyle name="Normal 2 3 3 3 4 2 2 2 3" xfId="8078" xr:uid="{00000000-0005-0000-0000-000091540000}"/>
    <cellStyle name="Normal 2 3 3 3 4 2 2 2 3 2" xfId="16224" xr:uid="{00000000-0005-0000-0000-000092540000}"/>
    <cellStyle name="Normal 2 3 3 3 4 2 2 2 3 2 2" xfId="32520" xr:uid="{00000000-0005-0000-0000-000093540000}"/>
    <cellStyle name="Normal 2 3 3 3 4 2 2 2 3 3" xfId="24374" xr:uid="{00000000-0005-0000-0000-000094540000}"/>
    <cellStyle name="Normal 2 3 3 3 4 2 2 2 4" xfId="10925" xr:uid="{00000000-0005-0000-0000-000095540000}"/>
    <cellStyle name="Normal 2 3 3 3 4 2 2 2 4 2" xfId="27221" xr:uid="{00000000-0005-0000-0000-000096540000}"/>
    <cellStyle name="Normal 2 3 3 3 4 2 2 2 5" xfId="19075" xr:uid="{00000000-0005-0000-0000-000097540000}"/>
    <cellStyle name="Normal 2 3 3 3 4 2 2 3" xfId="4024" xr:uid="{00000000-0005-0000-0000-000098540000}"/>
    <cellStyle name="Normal 2 3 3 3 4 2 2 3 2" xfId="12170" xr:uid="{00000000-0005-0000-0000-000099540000}"/>
    <cellStyle name="Normal 2 3 3 3 4 2 2 3 2 2" xfId="28466" xr:uid="{00000000-0005-0000-0000-00009A540000}"/>
    <cellStyle name="Normal 2 3 3 3 4 2 2 3 3" xfId="20320" xr:uid="{00000000-0005-0000-0000-00009B540000}"/>
    <cellStyle name="Normal 2 3 3 3 4 2 2 4" xfId="6668" xr:uid="{00000000-0005-0000-0000-00009C540000}"/>
    <cellStyle name="Normal 2 3 3 3 4 2 2 4 2" xfId="14814" xr:uid="{00000000-0005-0000-0000-00009D540000}"/>
    <cellStyle name="Normal 2 3 3 3 4 2 2 4 2 2" xfId="31110" xr:uid="{00000000-0005-0000-0000-00009E540000}"/>
    <cellStyle name="Normal 2 3 3 3 4 2 2 4 3" xfId="22964" xr:uid="{00000000-0005-0000-0000-00009F540000}"/>
    <cellStyle name="Normal 2 3 3 3 4 2 2 5" xfId="9515" xr:uid="{00000000-0005-0000-0000-0000A0540000}"/>
    <cellStyle name="Normal 2 3 3 3 4 2 2 5 2" xfId="25811" xr:uid="{00000000-0005-0000-0000-0000A1540000}"/>
    <cellStyle name="Normal 2 3 3 3 4 2 2 6" xfId="17665" xr:uid="{00000000-0005-0000-0000-0000A2540000}"/>
    <cellStyle name="Normal 2 3 3 3 4 2 3" xfId="2074" xr:uid="{00000000-0005-0000-0000-0000A3540000}"/>
    <cellStyle name="Normal 2 3 3 3 4 2 3 2" xfId="4633" xr:uid="{00000000-0005-0000-0000-0000A4540000}"/>
    <cellStyle name="Normal 2 3 3 3 4 2 3 2 2" xfId="12779" xr:uid="{00000000-0005-0000-0000-0000A5540000}"/>
    <cellStyle name="Normal 2 3 3 3 4 2 3 2 2 2" xfId="29075" xr:uid="{00000000-0005-0000-0000-0000A6540000}"/>
    <cellStyle name="Normal 2 3 3 3 4 2 3 2 3" xfId="20929" xr:uid="{00000000-0005-0000-0000-0000A7540000}"/>
    <cellStyle name="Normal 2 3 3 3 4 2 3 3" xfId="7373" xr:uid="{00000000-0005-0000-0000-0000A8540000}"/>
    <cellStyle name="Normal 2 3 3 3 4 2 3 3 2" xfId="15519" xr:uid="{00000000-0005-0000-0000-0000A9540000}"/>
    <cellStyle name="Normal 2 3 3 3 4 2 3 3 2 2" xfId="31815" xr:uid="{00000000-0005-0000-0000-0000AA540000}"/>
    <cellStyle name="Normal 2 3 3 3 4 2 3 3 3" xfId="23669" xr:uid="{00000000-0005-0000-0000-0000AB540000}"/>
    <cellStyle name="Normal 2 3 3 3 4 2 3 4" xfId="10220" xr:uid="{00000000-0005-0000-0000-0000AC540000}"/>
    <cellStyle name="Normal 2 3 3 3 4 2 3 4 2" xfId="26516" xr:uid="{00000000-0005-0000-0000-0000AD540000}"/>
    <cellStyle name="Normal 2 3 3 3 4 2 3 5" xfId="18370" xr:uid="{00000000-0005-0000-0000-0000AE540000}"/>
    <cellStyle name="Normal 2 3 3 3 4 2 4" xfId="3415" xr:uid="{00000000-0005-0000-0000-0000AF540000}"/>
    <cellStyle name="Normal 2 3 3 3 4 2 4 2" xfId="11561" xr:uid="{00000000-0005-0000-0000-0000B0540000}"/>
    <cellStyle name="Normal 2 3 3 3 4 2 4 2 2" xfId="27857" xr:uid="{00000000-0005-0000-0000-0000B1540000}"/>
    <cellStyle name="Normal 2 3 3 3 4 2 4 3" xfId="19711" xr:uid="{00000000-0005-0000-0000-0000B2540000}"/>
    <cellStyle name="Normal 2 3 3 3 4 2 5" xfId="5963" xr:uid="{00000000-0005-0000-0000-0000B3540000}"/>
    <cellStyle name="Normal 2 3 3 3 4 2 5 2" xfId="14109" xr:uid="{00000000-0005-0000-0000-0000B4540000}"/>
    <cellStyle name="Normal 2 3 3 3 4 2 5 2 2" xfId="30405" xr:uid="{00000000-0005-0000-0000-0000B5540000}"/>
    <cellStyle name="Normal 2 3 3 3 4 2 5 3" xfId="22259" xr:uid="{00000000-0005-0000-0000-0000B6540000}"/>
    <cellStyle name="Normal 2 3 3 3 4 2 6" xfId="8810" xr:uid="{00000000-0005-0000-0000-0000B7540000}"/>
    <cellStyle name="Normal 2 3 3 3 4 2 6 2" xfId="25106" xr:uid="{00000000-0005-0000-0000-0000B8540000}"/>
    <cellStyle name="Normal 2 3 3 3 4 2 7" xfId="16960" xr:uid="{00000000-0005-0000-0000-0000B9540000}"/>
    <cellStyle name="Normal 2 3 3 3 4 3" xfId="1025" xr:uid="{00000000-0005-0000-0000-0000BA540000}"/>
    <cellStyle name="Normal 2 3 3 3 4 3 2" xfId="2435" xr:uid="{00000000-0005-0000-0000-0000BB540000}"/>
    <cellStyle name="Normal 2 3 3 3 4 3 2 2" xfId="4946" xr:uid="{00000000-0005-0000-0000-0000BC540000}"/>
    <cellStyle name="Normal 2 3 3 3 4 3 2 2 2" xfId="13092" xr:uid="{00000000-0005-0000-0000-0000BD540000}"/>
    <cellStyle name="Normal 2 3 3 3 4 3 2 2 2 2" xfId="29388" xr:uid="{00000000-0005-0000-0000-0000BE540000}"/>
    <cellStyle name="Normal 2 3 3 3 4 3 2 2 3" xfId="21242" xr:uid="{00000000-0005-0000-0000-0000BF540000}"/>
    <cellStyle name="Normal 2 3 3 3 4 3 2 3" xfId="7734" xr:uid="{00000000-0005-0000-0000-0000C0540000}"/>
    <cellStyle name="Normal 2 3 3 3 4 3 2 3 2" xfId="15880" xr:uid="{00000000-0005-0000-0000-0000C1540000}"/>
    <cellStyle name="Normal 2 3 3 3 4 3 2 3 2 2" xfId="32176" xr:uid="{00000000-0005-0000-0000-0000C2540000}"/>
    <cellStyle name="Normal 2 3 3 3 4 3 2 3 3" xfId="24030" xr:uid="{00000000-0005-0000-0000-0000C3540000}"/>
    <cellStyle name="Normal 2 3 3 3 4 3 2 4" xfId="10581" xr:uid="{00000000-0005-0000-0000-0000C4540000}"/>
    <cellStyle name="Normal 2 3 3 3 4 3 2 4 2" xfId="26877" xr:uid="{00000000-0005-0000-0000-0000C5540000}"/>
    <cellStyle name="Normal 2 3 3 3 4 3 2 5" xfId="18731" xr:uid="{00000000-0005-0000-0000-0000C6540000}"/>
    <cellStyle name="Normal 2 3 3 3 4 3 3" xfId="3728" xr:uid="{00000000-0005-0000-0000-0000C7540000}"/>
    <cellStyle name="Normal 2 3 3 3 4 3 3 2" xfId="11874" xr:uid="{00000000-0005-0000-0000-0000C8540000}"/>
    <cellStyle name="Normal 2 3 3 3 4 3 3 2 2" xfId="28170" xr:uid="{00000000-0005-0000-0000-0000C9540000}"/>
    <cellStyle name="Normal 2 3 3 3 4 3 3 3" xfId="20024" xr:uid="{00000000-0005-0000-0000-0000CA540000}"/>
    <cellStyle name="Normal 2 3 3 3 4 3 4" xfId="6324" xr:uid="{00000000-0005-0000-0000-0000CB540000}"/>
    <cellStyle name="Normal 2 3 3 3 4 3 4 2" xfId="14470" xr:uid="{00000000-0005-0000-0000-0000CC540000}"/>
    <cellStyle name="Normal 2 3 3 3 4 3 4 2 2" xfId="30766" xr:uid="{00000000-0005-0000-0000-0000CD540000}"/>
    <cellStyle name="Normal 2 3 3 3 4 3 4 3" xfId="22620" xr:uid="{00000000-0005-0000-0000-0000CE540000}"/>
    <cellStyle name="Normal 2 3 3 3 4 3 5" xfId="9171" xr:uid="{00000000-0005-0000-0000-0000CF540000}"/>
    <cellStyle name="Normal 2 3 3 3 4 3 5 2" xfId="25467" xr:uid="{00000000-0005-0000-0000-0000D0540000}"/>
    <cellStyle name="Normal 2 3 3 3 4 3 6" xfId="17321" xr:uid="{00000000-0005-0000-0000-0000D1540000}"/>
    <cellStyle name="Normal 2 3 3 3 4 4" xfId="1730" xr:uid="{00000000-0005-0000-0000-0000D2540000}"/>
    <cellStyle name="Normal 2 3 3 3 4 4 2" xfId="4337" xr:uid="{00000000-0005-0000-0000-0000D3540000}"/>
    <cellStyle name="Normal 2 3 3 3 4 4 2 2" xfId="12483" xr:uid="{00000000-0005-0000-0000-0000D4540000}"/>
    <cellStyle name="Normal 2 3 3 3 4 4 2 2 2" xfId="28779" xr:uid="{00000000-0005-0000-0000-0000D5540000}"/>
    <cellStyle name="Normal 2 3 3 3 4 4 2 3" xfId="20633" xr:uid="{00000000-0005-0000-0000-0000D6540000}"/>
    <cellStyle name="Normal 2 3 3 3 4 4 3" xfId="7029" xr:uid="{00000000-0005-0000-0000-0000D7540000}"/>
    <cellStyle name="Normal 2 3 3 3 4 4 3 2" xfId="15175" xr:uid="{00000000-0005-0000-0000-0000D8540000}"/>
    <cellStyle name="Normal 2 3 3 3 4 4 3 2 2" xfId="31471" xr:uid="{00000000-0005-0000-0000-0000D9540000}"/>
    <cellStyle name="Normal 2 3 3 3 4 4 3 3" xfId="23325" xr:uid="{00000000-0005-0000-0000-0000DA540000}"/>
    <cellStyle name="Normal 2 3 3 3 4 4 4" xfId="9876" xr:uid="{00000000-0005-0000-0000-0000DB540000}"/>
    <cellStyle name="Normal 2 3 3 3 4 4 4 2" xfId="26172" xr:uid="{00000000-0005-0000-0000-0000DC540000}"/>
    <cellStyle name="Normal 2 3 3 3 4 4 5" xfId="18026" xr:uid="{00000000-0005-0000-0000-0000DD540000}"/>
    <cellStyle name="Normal 2 3 3 3 4 5" xfId="3119" xr:uid="{00000000-0005-0000-0000-0000DE540000}"/>
    <cellStyle name="Normal 2 3 3 3 4 5 2" xfId="11265" xr:uid="{00000000-0005-0000-0000-0000DF540000}"/>
    <cellStyle name="Normal 2 3 3 3 4 5 2 2" xfId="27561" xr:uid="{00000000-0005-0000-0000-0000E0540000}"/>
    <cellStyle name="Normal 2 3 3 3 4 5 3" xfId="19415" xr:uid="{00000000-0005-0000-0000-0000E1540000}"/>
    <cellStyle name="Normal 2 3 3 3 4 6" xfId="5619" xr:uid="{00000000-0005-0000-0000-0000E2540000}"/>
    <cellStyle name="Normal 2 3 3 3 4 6 2" xfId="13765" xr:uid="{00000000-0005-0000-0000-0000E3540000}"/>
    <cellStyle name="Normal 2 3 3 3 4 6 2 2" xfId="30061" xr:uid="{00000000-0005-0000-0000-0000E4540000}"/>
    <cellStyle name="Normal 2 3 3 3 4 6 3" xfId="21915" xr:uid="{00000000-0005-0000-0000-0000E5540000}"/>
    <cellStyle name="Normal 2 3 3 3 4 7" xfId="8466" xr:uid="{00000000-0005-0000-0000-0000E6540000}"/>
    <cellStyle name="Normal 2 3 3 3 4 7 2" xfId="24762" xr:uid="{00000000-0005-0000-0000-0000E7540000}"/>
    <cellStyle name="Normal 2 3 3 3 4 8" xfId="16616" xr:uid="{00000000-0005-0000-0000-0000E8540000}"/>
    <cellStyle name="Normal 2 3 3 3 5" xfId="409" xr:uid="{00000000-0005-0000-0000-0000E9540000}"/>
    <cellStyle name="Normal 2 3 3 3 5 2" xfId="1115" xr:uid="{00000000-0005-0000-0000-0000EA540000}"/>
    <cellStyle name="Normal 2 3 3 3 5 2 2" xfId="2525" xr:uid="{00000000-0005-0000-0000-0000EB540000}"/>
    <cellStyle name="Normal 2 3 3 3 5 2 2 2" xfId="5020" xr:uid="{00000000-0005-0000-0000-0000EC540000}"/>
    <cellStyle name="Normal 2 3 3 3 5 2 2 2 2" xfId="13166" xr:uid="{00000000-0005-0000-0000-0000ED540000}"/>
    <cellStyle name="Normal 2 3 3 3 5 2 2 2 2 2" xfId="29462" xr:uid="{00000000-0005-0000-0000-0000EE540000}"/>
    <cellStyle name="Normal 2 3 3 3 5 2 2 2 3" xfId="21316" xr:uid="{00000000-0005-0000-0000-0000EF540000}"/>
    <cellStyle name="Normal 2 3 3 3 5 2 2 3" xfId="7824" xr:uid="{00000000-0005-0000-0000-0000F0540000}"/>
    <cellStyle name="Normal 2 3 3 3 5 2 2 3 2" xfId="15970" xr:uid="{00000000-0005-0000-0000-0000F1540000}"/>
    <cellStyle name="Normal 2 3 3 3 5 2 2 3 2 2" xfId="32266" xr:uid="{00000000-0005-0000-0000-0000F2540000}"/>
    <cellStyle name="Normal 2 3 3 3 5 2 2 3 3" xfId="24120" xr:uid="{00000000-0005-0000-0000-0000F3540000}"/>
    <cellStyle name="Normal 2 3 3 3 5 2 2 4" xfId="10671" xr:uid="{00000000-0005-0000-0000-0000F4540000}"/>
    <cellStyle name="Normal 2 3 3 3 5 2 2 4 2" xfId="26967" xr:uid="{00000000-0005-0000-0000-0000F5540000}"/>
    <cellStyle name="Normal 2 3 3 3 5 2 2 5" xfId="18821" xr:uid="{00000000-0005-0000-0000-0000F6540000}"/>
    <cellStyle name="Normal 2 3 3 3 5 2 3" xfId="3802" xr:uid="{00000000-0005-0000-0000-0000F7540000}"/>
    <cellStyle name="Normal 2 3 3 3 5 2 3 2" xfId="11948" xr:uid="{00000000-0005-0000-0000-0000F8540000}"/>
    <cellStyle name="Normal 2 3 3 3 5 2 3 2 2" xfId="28244" xr:uid="{00000000-0005-0000-0000-0000F9540000}"/>
    <cellStyle name="Normal 2 3 3 3 5 2 3 3" xfId="20098" xr:uid="{00000000-0005-0000-0000-0000FA540000}"/>
    <cellStyle name="Normal 2 3 3 3 5 2 4" xfId="6414" xr:uid="{00000000-0005-0000-0000-0000FB540000}"/>
    <cellStyle name="Normal 2 3 3 3 5 2 4 2" xfId="14560" xr:uid="{00000000-0005-0000-0000-0000FC540000}"/>
    <cellStyle name="Normal 2 3 3 3 5 2 4 2 2" xfId="30856" xr:uid="{00000000-0005-0000-0000-0000FD540000}"/>
    <cellStyle name="Normal 2 3 3 3 5 2 4 3" xfId="22710" xr:uid="{00000000-0005-0000-0000-0000FE540000}"/>
    <cellStyle name="Normal 2 3 3 3 5 2 5" xfId="9261" xr:uid="{00000000-0005-0000-0000-0000FF540000}"/>
    <cellStyle name="Normal 2 3 3 3 5 2 5 2" xfId="25557" xr:uid="{00000000-0005-0000-0000-000000550000}"/>
    <cellStyle name="Normal 2 3 3 3 5 2 6" xfId="17411" xr:uid="{00000000-0005-0000-0000-000001550000}"/>
    <cellStyle name="Normal 2 3 3 3 5 3" xfId="1820" xr:uid="{00000000-0005-0000-0000-000002550000}"/>
    <cellStyle name="Normal 2 3 3 3 5 3 2" xfId="4411" xr:uid="{00000000-0005-0000-0000-000003550000}"/>
    <cellStyle name="Normal 2 3 3 3 5 3 2 2" xfId="12557" xr:uid="{00000000-0005-0000-0000-000004550000}"/>
    <cellStyle name="Normal 2 3 3 3 5 3 2 2 2" xfId="28853" xr:uid="{00000000-0005-0000-0000-000005550000}"/>
    <cellStyle name="Normal 2 3 3 3 5 3 2 3" xfId="20707" xr:uid="{00000000-0005-0000-0000-000006550000}"/>
    <cellStyle name="Normal 2 3 3 3 5 3 3" xfId="7119" xr:uid="{00000000-0005-0000-0000-000007550000}"/>
    <cellStyle name="Normal 2 3 3 3 5 3 3 2" xfId="15265" xr:uid="{00000000-0005-0000-0000-000008550000}"/>
    <cellStyle name="Normal 2 3 3 3 5 3 3 2 2" xfId="31561" xr:uid="{00000000-0005-0000-0000-000009550000}"/>
    <cellStyle name="Normal 2 3 3 3 5 3 3 3" xfId="23415" xr:uid="{00000000-0005-0000-0000-00000A550000}"/>
    <cellStyle name="Normal 2 3 3 3 5 3 4" xfId="9966" xr:uid="{00000000-0005-0000-0000-00000B550000}"/>
    <cellStyle name="Normal 2 3 3 3 5 3 4 2" xfId="26262" xr:uid="{00000000-0005-0000-0000-00000C550000}"/>
    <cellStyle name="Normal 2 3 3 3 5 3 5" xfId="18116" xr:uid="{00000000-0005-0000-0000-00000D550000}"/>
    <cellStyle name="Normal 2 3 3 3 5 4" xfId="3193" xr:uid="{00000000-0005-0000-0000-00000E550000}"/>
    <cellStyle name="Normal 2 3 3 3 5 4 2" xfId="11339" xr:uid="{00000000-0005-0000-0000-00000F550000}"/>
    <cellStyle name="Normal 2 3 3 3 5 4 2 2" xfId="27635" xr:uid="{00000000-0005-0000-0000-000010550000}"/>
    <cellStyle name="Normal 2 3 3 3 5 4 3" xfId="19489" xr:uid="{00000000-0005-0000-0000-000011550000}"/>
    <cellStyle name="Normal 2 3 3 3 5 5" xfId="5709" xr:uid="{00000000-0005-0000-0000-000012550000}"/>
    <cellStyle name="Normal 2 3 3 3 5 5 2" xfId="13855" xr:uid="{00000000-0005-0000-0000-000013550000}"/>
    <cellStyle name="Normal 2 3 3 3 5 5 2 2" xfId="30151" xr:uid="{00000000-0005-0000-0000-000014550000}"/>
    <cellStyle name="Normal 2 3 3 3 5 5 3" xfId="22005" xr:uid="{00000000-0005-0000-0000-000015550000}"/>
    <cellStyle name="Normal 2 3 3 3 5 6" xfId="8556" xr:uid="{00000000-0005-0000-0000-000016550000}"/>
    <cellStyle name="Normal 2 3 3 3 5 6 2" xfId="24852" xr:uid="{00000000-0005-0000-0000-000017550000}"/>
    <cellStyle name="Normal 2 3 3 3 5 7" xfId="16706" xr:uid="{00000000-0005-0000-0000-000018550000}"/>
    <cellStyle name="Normal 2 3 3 3 6" xfId="771" xr:uid="{00000000-0005-0000-0000-000019550000}"/>
    <cellStyle name="Normal 2 3 3 3 6 2" xfId="2181" xr:uid="{00000000-0005-0000-0000-00001A550000}"/>
    <cellStyle name="Normal 2 3 3 3 6 2 2" xfId="4724" xr:uid="{00000000-0005-0000-0000-00001B550000}"/>
    <cellStyle name="Normal 2 3 3 3 6 2 2 2" xfId="12870" xr:uid="{00000000-0005-0000-0000-00001C550000}"/>
    <cellStyle name="Normal 2 3 3 3 6 2 2 2 2" xfId="29166" xr:uid="{00000000-0005-0000-0000-00001D550000}"/>
    <cellStyle name="Normal 2 3 3 3 6 2 2 3" xfId="21020" xr:uid="{00000000-0005-0000-0000-00001E550000}"/>
    <cellStyle name="Normal 2 3 3 3 6 2 3" xfId="7480" xr:uid="{00000000-0005-0000-0000-00001F550000}"/>
    <cellStyle name="Normal 2 3 3 3 6 2 3 2" xfId="15626" xr:uid="{00000000-0005-0000-0000-000020550000}"/>
    <cellStyle name="Normal 2 3 3 3 6 2 3 2 2" xfId="31922" xr:uid="{00000000-0005-0000-0000-000021550000}"/>
    <cellStyle name="Normal 2 3 3 3 6 2 3 3" xfId="23776" xr:uid="{00000000-0005-0000-0000-000022550000}"/>
    <cellStyle name="Normal 2 3 3 3 6 2 4" xfId="10327" xr:uid="{00000000-0005-0000-0000-000023550000}"/>
    <cellStyle name="Normal 2 3 3 3 6 2 4 2" xfId="26623" xr:uid="{00000000-0005-0000-0000-000024550000}"/>
    <cellStyle name="Normal 2 3 3 3 6 2 5" xfId="18477" xr:uid="{00000000-0005-0000-0000-000025550000}"/>
    <cellStyle name="Normal 2 3 3 3 6 3" xfId="3506" xr:uid="{00000000-0005-0000-0000-000026550000}"/>
    <cellStyle name="Normal 2 3 3 3 6 3 2" xfId="11652" xr:uid="{00000000-0005-0000-0000-000027550000}"/>
    <cellStyle name="Normal 2 3 3 3 6 3 2 2" xfId="27948" xr:uid="{00000000-0005-0000-0000-000028550000}"/>
    <cellStyle name="Normal 2 3 3 3 6 3 3" xfId="19802" xr:uid="{00000000-0005-0000-0000-000029550000}"/>
    <cellStyle name="Normal 2 3 3 3 6 4" xfId="6070" xr:uid="{00000000-0005-0000-0000-00002A550000}"/>
    <cellStyle name="Normal 2 3 3 3 6 4 2" xfId="14216" xr:uid="{00000000-0005-0000-0000-00002B550000}"/>
    <cellStyle name="Normal 2 3 3 3 6 4 2 2" xfId="30512" xr:uid="{00000000-0005-0000-0000-00002C550000}"/>
    <cellStyle name="Normal 2 3 3 3 6 4 3" xfId="22366" xr:uid="{00000000-0005-0000-0000-00002D550000}"/>
    <cellStyle name="Normal 2 3 3 3 6 5" xfId="8917" xr:uid="{00000000-0005-0000-0000-00002E550000}"/>
    <cellStyle name="Normal 2 3 3 3 6 5 2" xfId="25213" xr:uid="{00000000-0005-0000-0000-00002F550000}"/>
    <cellStyle name="Normal 2 3 3 3 6 6" xfId="17067" xr:uid="{00000000-0005-0000-0000-000030550000}"/>
    <cellStyle name="Normal 2 3 3 3 7" xfId="1476" xr:uid="{00000000-0005-0000-0000-000031550000}"/>
    <cellStyle name="Normal 2 3 3 3 7 2" xfId="4115" xr:uid="{00000000-0005-0000-0000-000032550000}"/>
    <cellStyle name="Normal 2 3 3 3 7 2 2" xfId="12261" xr:uid="{00000000-0005-0000-0000-000033550000}"/>
    <cellStyle name="Normal 2 3 3 3 7 2 2 2" xfId="28557" xr:uid="{00000000-0005-0000-0000-000034550000}"/>
    <cellStyle name="Normal 2 3 3 3 7 2 3" xfId="20411" xr:uid="{00000000-0005-0000-0000-000035550000}"/>
    <cellStyle name="Normal 2 3 3 3 7 3" xfId="6775" xr:uid="{00000000-0005-0000-0000-000036550000}"/>
    <cellStyle name="Normal 2 3 3 3 7 3 2" xfId="14921" xr:uid="{00000000-0005-0000-0000-000037550000}"/>
    <cellStyle name="Normal 2 3 3 3 7 3 2 2" xfId="31217" xr:uid="{00000000-0005-0000-0000-000038550000}"/>
    <cellStyle name="Normal 2 3 3 3 7 3 3" xfId="23071" xr:uid="{00000000-0005-0000-0000-000039550000}"/>
    <cellStyle name="Normal 2 3 3 3 7 4" xfId="9622" xr:uid="{00000000-0005-0000-0000-00003A550000}"/>
    <cellStyle name="Normal 2 3 3 3 7 4 2" xfId="25918" xr:uid="{00000000-0005-0000-0000-00003B550000}"/>
    <cellStyle name="Normal 2 3 3 3 7 5" xfId="17772" xr:uid="{00000000-0005-0000-0000-00003C550000}"/>
    <cellStyle name="Normal 2 3 3 3 8" xfId="2897" xr:uid="{00000000-0005-0000-0000-00003D550000}"/>
    <cellStyle name="Normal 2 3 3 3 8 2" xfId="11043" xr:uid="{00000000-0005-0000-0000-00003E550000}"/>
    <cellStyle name="Normal 2 3 3 3 8 2 2" xfId="27339" xr:uid="{00000000-0005-0000-0000-00003F550000}"/>
    <cellStyle name="Normal 2 3 3 3 8 3" xfId="19193" xr:uid="{00000000-0005-0000-0000-000040550000}"/>
    <cellStyle name="Normal 2 3 3 3 9" xfId="5365" xr:uid="{00000000-0005-0000-0000-000041550000}"/>
    <cellStyle name="Normal 2 3 3 3 9 2" xfId="13511" xr:uid="{00000000-0005-0000-0000-000042550000}"/>
    <cellStyle name="Normal 2 3 3 3 9 2 2" xfId="29807" xr:uid="{00000000-0005-0000-0000-000043550000}"/>
    <cellStyle name="Normal 2 3 3 3 9 3" xfId="21661" xr:uid="{00000000-0005-0000-0000-000044550000}"/>
    <cellStyle name="Normal 2 3 3 4" xfId="111" xr:uid="{00000000-0005-0000-0000-000045550000}"/>
    <cellStyle name="Normal 2 3 3 4 2" xfId="455" xr:uid="{00000000-0005-0000-0000-000046550000}"/>
    <cellStyle name="Normal 2 3 3 4 2 2" xfId="1161" xr:uid="{00000000-0005-0000-0000-000047550000}"/>
    <cellStyle name="Normal 2 3 3 4 2 2 2" xfId="2571" xr:uid="{00000000-0005-0000-0000-000048550000}"/>
    <cellStyle name="Normal 2 3 3 4 2 2 2 2" xfId="5058" xr:uid="{00000000-0005-0000-0000-000049550000}"/>
    <cellStyle name="Normal 2 3 3 4 2 2 2 2 2" xfId="13204" xr:uid="{00000000-0005-0000-0000-00004A550000}"/>
    <cellStyle name="Normal 2 3 3 4 2 2 2 2 2 2" xfId="29500" xr:uid="{00000000-0005-0000-0000-00004B550000}"/>
    <cellStyle name="Normal 2 3 3 4 2 2 2 2 3" xfId="21354" xr:uid="{00000000-0005-0000-0000-00004C550000}"/>
    <cellStyle name="Normal 2 3 3 4 2 2 2 3" xfId="7870" xr:uid="{00000000-0005-0000-0000-00004D550000}"/>
    <cellStyle name="Normal 2 3 3 4 2 2 2 3 2" xfId="16016" xr:uid="{00000000-0005-0000-0000-00004E550000}"/>
    <cellStyle name="Normal 2 3 3 4 2 2 2 3 2 2" xfId="32312" xr:uid="{00000000-0005-0000-0000-00004F550000}"/>
    <cellStyle name="Normal 2 3 3 4 2 2 2 3 3" xfId="24166" xr:uid="{00000000-0005-0000-0000-000050550000}"/>
    <cellStyle name="Normal 2 3 3 4 2 2 2 4" xfId="10717" xr:uid="{00000000-0005-0000-0000-000051550000}"/>
    <cellStyle name="Normal 2 3 3 4 2 2 2 4 2" xfId="27013" xr:uid="{00000000-0005-0000-0000-000052550000}"/>
    <cellStyle name="Normal 2 3 3 4 2 2 2 5" xfId="18867" xr:uid="{00000000-0005-0000-0000-000053550000}"/>
    <cellStyle name="Normal 2 3 3 4 2 2 3" xfId="3840" xr:uid="{00000000-0005-0000-0000-000054550000}"/>
    <cellStyle name="Normal 2 3 3 4 2 2 3 2" xfId="11986" xr:uid="{00000000-0005-0000-0000-000055550000}"/>
    <cellStyle name="Normal 2 3 3 4 2 2 3 2 2" xfId="28282" xr:uid="{00000000-0005-0000-0000-000056550000}"/>
    <cellStyle name="Normal 2 3 3 4 2 2 3 3" xfId="20136" xr:uid="{00000000-0005-0000-0000-000057550000}"/>
    <cellStyle name="Normal 2 3 3 4 2 2 4" xfId="6460" xr:uid="{00000000-0005-0000-0000-000058550000}"/>
    <cellStyle name="Normal 2 3 3 4 2 2 4 2" xfId="14606" xr:uid="{00000000-0005-0000-0000-000059550000}"/>
    <cellStyle name="Normal 2 3 3 4 2 2 4 2 2" xfId="30902" xr:uid="{00000000-0005-0000-0000-00005A550000}"/>
    <cellStyle name="Normal 2 3 3 4 2 2 4 3" xfId="22756" xr:uid="{00000000-0005-0000-0000-00005B550000}"/>
    <cellStyle name="Normal 2 3 3 4 2 2 5" xfId="9307" xr:uid="{00000000-0005-0000-0000-00005C550000}"/>
    <cellStyle name="Normal 2 3 3 4 2 2 5 2" xfId="25603" xr:uid="{00000000-0005-0000-0000-00005D550000}"/>
    <cellStyle name="Normal 2 3 3 4 2 2 6" xfId="17457" xr:uid="{00000000-0005-0000-0000-00005E550000}"/>
    <cellStyle name="Normal 2 3 3 4 2 3" xfId="1866" xr:uid="{00000000-0005-0000-0000-00005F550000}"/>
    <cellStyle name="Normal 2 3 3 4 2 3 2" xfId="4449" xr:uid="{00000000-0005-0000-0000-000060550000}"/>
    <cellStyle name="Normal 2 3 3 4 2 3 2 2" xfId="12595" xr:uid="{00000000-0005-0000-0000-000061550000}"/>
    <cellStyle name="Normal 2 3 3 4 2 3 2 2 2" xfId="28891" xr:uid="{00000000-0005-0000-0000-000062550000}"/>
    <cellStyle name="Normal 2 3 3 4 2 3 2 3" xfId="20745" xr:uid="{00000000-0005-0000-0000-000063550000}"/>
    <cellStyle name="Normal 2 3 3 4 2 3 3" xfId="7165" xr:uid="{00000000-0005-0000-0000-000064550000}"/>
    <cellStyle name="Normal 2 3 3 4 2 3 3 2" xfId="15311" xr:uid="{00000000-0005-0000-0000-000065550000}"/>
    <cellStyle name="Normal 2 3 3 4 2 3 3 2 2" xfId="31607" xr:uid="{00000000-0005-0000-0000-000066550000}"/>
    <cellStyle name="Normal 2 3 3 4 2 3 3 3" xfId="23461" xr:uid="{00000000-0005-0000-0000-000067550000}"/>
    <cellStyle name="Normal 2 3 3 4 2 3 4" xfId="10012" xr:uid="{00000000-0005-0000-0000-000068550000}"/>
    <cellStyle name="Normal 2 3 3 4 2 3 4 2" xfId="26308" xr:uid="{00000000-0005-0000-0000-000069550000}"/>
    <cellStyle name="Normal 2 3 3 4 2 3 5" xfId="18162" xr:uid="{00000000-0005-0000-0000-00006A550000}"/>
    <cellStyle name="Normal 2 3 3 4 2 4" xfId="3231" xr:uid="{00000000-0005-0000-0000-00006B550000}"/>
    <cellStyle name="Normal 2 3 3 4 2 4 2" xfId="11377" xr:uid="{00000000-0005-0000-0000-00006C550000}"/>
    <cellStyle name="Normal 2 3 3 4 2 4 2 2" xfId="27673" xr:uid="{00000000-0005-0000-0000-00006D550000}"/>
    <cellStyle name="Normal 2 3 3 4 2 4 3" xfId="19527" xr:uid="{00000000-0005-0000-0000-00006E550000}"/>
    <cellStyle name="Normal 2 3 3 4 2 5" xfId="5755" xr:uid="{00000000-0005-0000-0000-00006F550000}"/>
    <cellStyle name="Normal 2 3 3 4 2 5 2" xfId="13901" xr:uid="{00000000-0005-0000-0000-000070550000}"/>
    <cellStyle name="Normal 2 3 3 4 2 5 2 2" xfId="30197" xr:uid="{00000000-0005-0000-0000-000071550000}"/>
    <cellStyle name="Normal 2 3 3 4 2 5 3" xfId="22051" xr:uid="{00000000-0005-0000-0000-000072550000}"/>
    <cellStyle name="Normal 2 3 3 4 2 6" xfId="8602" xr:uid="{00000000-0005-0000-0000-000073550000}"/>
    <cellStyle name="Normal 2 3 3 4 2 6 2" xfId="24898" xr:uid="{00000000-0005-0000-0000-000074550000}"/>
    <cellStyle name="Normal 2 3 3 4 2 7" xfId="16752" xr:uid="{00000000-0005-0000-0000-000075550000}"/>
    <cellStyle name="Normal 2 3 3 4 3" xfId="817" xr:uid="{00000000-0005-0000-0000-000076550000}"/>
    <cellStyle name="Normal 2 3 3 4 3 2" xfId="2227" xr:uid="{00000000-0005-0000-0000-000077550000}"/>
    <cellStyle name="Normal 2 3 3 4 3 2 2" xfId="4762" xr:uid="{00000000-0005-0000-0000-000078550000}"/>
    <cellStyle name="Normal 2 3 3 4 3 2 2 2" xfId="12908" xr:uid="{00000000-0005-0000-0000-000079550000}"/>
    <cellStyle name="Normal 2 3 3 4 3 2 2 2 2" xfId="29204" xr:uid="{00000000-0005-0000-0000-00007A550000}"/>
    <cellStyle name="Normal 2 3 3 4 3 2 2 3" xfId="21058" xr:uid="{00000000-0005-0000-0000-00007B550000}"/>
    <cellStyle name="Normal 2 3 3 4 3 2 3" xfId="7526" xr:uid="{00000000-0005-0000-0000-00007C550000}"/>
    <cellStyle name="Normal 2 3 3 4 3 2 3 2" xfId="15672" xr:uid="{00000000-0005-0000-0000-00007D550000}"/>
    <cellStyle name="Normal 2 3 3 4 3 2 3 2 2" xfId="31968" xr:uid="{00000000-0005-0000-0000-00007E550000}"/>
    <cellStyle name="Normal 2 3 3 4 3 2 3 3" xfId="23822" xr:uid="{00000000-0005-0000-0000-00007F550000}"/>
    <cellStyle name="Normal 2 3 3 4 3 2 4" xfId="10373" xr:uid="{00000000-0005-0000-0000-000080550000}"/>
    <cellStyle name="Normal 2 3 3 4 3 2 4 2" xfId="26669" xr:uid="{00000000-0005-0000-0000-000081550000}"/>
    <cellStyle name="Normal 2 3 3 4 3 2 5" xfId="18523" xr:uid="{00000000-0005-0000-0000-000082550000}"/>
    <cellStyle name="Normal 2 3 3 4 3 3" xfId="3544" xr:uid="{00000000-0005-0000-0000-000083550000}"/>
    <cellStyle name="Normal 2 3 3 4 3 3 2" xfId="11690" xr:uid="{00000000-0005-0000-0000-000084550000}"/>
    <cellStyle name="Normal 2 3 3 4 3 3 2 2" xfId="27986" xr:uid="{00000000-0005-0000-0000-000085550000}"/>
    <cellStyle name="Normal 2 3 3 4 3 3 3" xfId="19840" xr:uid="{00000000-0005-0000-0000-000086550000}"/>
    <cellStyle name="Normal 2 3 3 4 3 4" xfId="6116" xr:uid="{00000000-0005-0000-0000-000087550000}"/>
    <cellStyle name="Normal 2 3 3 4 3 4 2" xfId="14262" xr:uid="{00000000-0005-0000-0000-000088550000}"/>
    <cellStyle name="Normal 2 3 3 4 3 4 2 2" xfId="30558" xr:uid="{00000000-0005-0000-0000-000089550000}"/>
    <cellStyle name="Normal 2 3 3 4 3 4 3" xfId="22412" xr:uid="{00000000-0005-0000-0000-00008A550000}"/>
    <cellStyle name="Normal 2 3 3 4 3 5" xfId="8963" xr:uid="{00000000-0005-0000-0000-00008B550000}"/>
    <cellStyle name="Normal 2 3 3 4 3 5 2" xfId="25259" xr:uid="{00000000-0005-0000-0000-00008C550000}"/>
    <cellStyle name="Normal 2 3 3 4 3 6" xfId="17113" xr:uid="{00000000-0005-0000-0000-00008D550000}"/>
    <cellStyle name="Normal 2 3 3 4 4" xfId="1522" xr:uid="{00000000-0005-0000-0000-00008E550000}"/>
    <cellStyle name="Normal 2 3 3 4 4 2" xfId="4153" xr:uid="{00000000-0005-0000-0000-00008F550000}"/>
    <cellStyle name="Normal 2 3 3 4 4 2 2" xfId="12299" xr:uid="{00000000-0005-0000-0000-000090550000}"/>
    <cellStyle name="Normal 2 3 3 4 4 2 2 2" xfId="28595" xr:uid="{00000000-0005-0000-0000-000091550000}"/>
    <cellStyle name="Normal 2 3 3 4 4 2 3" xfId="20449" xr:uid="{00000000-0005-0000-0000-000092550000}"/>
    <cellStyle name="Normal 2 3 3 4 4 3" xfId="6821" xr:uid="{00000000-0005-0000-0000-000093550000}"/>
    <cellStyle name="Normal 2 3 3 4 4 3 2" xfId="14967" xr:uid="{00000000-0005-0000-0000-000094550000}"/>
    <cellStyle name="Normal 2 3 3 4 4 3 2 2" xfId="31263" xr:uid="{00000000-0005-0000-0000-000095550000}"/>
    <cellStyle name="Normal 2 3 3 4 4 3 3" xfId="23117" xr:uid="{00000000-0005-0000-0000-000096550000}"/>
    <cellStyle name="Normal 2 3 3 4 4 4" xfId="9668" xr:uid="{00000000-0005-0000-0000-000097550000}"/>
    <cellStyle name="Normal 2 3 3 4 4 4 2" xfId="25964" xr:uid="{00000000-0005-0000-0000-000098550000}"/>
    <cellStyle name="Normal 2 3 3 4 4 5" xfId="17818" xr:uid="{00000000-0005-0000-0000-000099550000}"/>
    <cellStyle name="Normal 2 3 3 4 5" xfId="2935" xr:uid="{00000000-0005-0000-0000-00009A550000}"/>
    <cellStyle name="Normal 2 3 3 4 5 2" xfId="11081" xr:uid="{00000000-0005-0000-0000-00009B550000}"/>
    <cellStyle name="Normal 2 3 3 4 5 2 2" xfId="27377" xr:uid="{00000000-0005-0000-0000-00009C550000}"/>
    <cellStyle name="Normal 2 3 3 4 5 3" xfId="19231" xr:uid="{00000000-0005-0000-0000-00009D550000}"/>
    <cellStyle name="Normal 2 3 3 4 6" xfId="5411" xr:uid="{00000000-0005-0000-0000-00009E550000}"/>
    <cellStyle name="Normal 2 3 3 4 6 2" xfId="13557" xr:uid="{00000000-0005-0000-0000-00009F550000}"/>
    <cellStyle name="Normal 2 3 3 4 6 2 2" xfId="29853" xr:uid="{00000000-0005-0000-0000-0000A0550000}"/>
    <cellStyle name="Normal 2 3 3 4 6 3" xfId="21707" xr:uid="{00000000-0005-0000-0000-0000A1550000}"/>
    <cellStyle name="Normal 2 3 3 4 7" xfId="8258" xr:uid="{00000000-0005-0000-0000-0000A2550000}"/>
    <cellStyle name="Normal 2 3 3 4 7 2" xfId="24554" xr:uid="{00000000-0005-0000-0000-0000A3550000}"/>
    <cellStyle name="Normal 2 3 3 4 8" xfId="16408" xr:uid="{00000000-0005-0000-0000-0000A4550000}"/>
    <cellStyle name="Normal 2 3 3 5" xfId="198" xr:uid="{00000000-0005-0000-0000-0000A5550000}"/>
    <cellStyle name="Normal 2 3 3 5 2" xfId="542" xr:uid="{00000000-0005-0000-0000-0000A6550000}"/>
    <cellStyle name="Normal 2 3 3 5 2 2" xfId="1248" xr:uid="{00000000-0005-0000-0000-0000A7550000}"/>
    <cellStyle name="Normal 2 3 3 5 2 2 2" xfId="2658" xr:uid="{00000000-0005-0000-0000-0000A8550000}"/>
    <cellStyle name="Normal 2 3 3 5 2 2 2 2" xfId="5132" xr:uid="{00000000-0005-0000-0000-0000A9550000}"/>
    <cellStyle name="Normal 2 3 3 5 2 2 2 2 2" xfId="13278" xr:uid="{00000000-0005-0000-0000-0000AA550000}"/>
    <cellStyle name="Normal 2 3 3 5 2 2 2 2 2 2" xfId="29574" xr:uid="{00000000-0005-0000-0000-0000AB550000}"/>
    <cellStyle name="Normal 2 3 3 5 2 2 2 2 3" xfId="21428" xr:uid="{00000000-0005-0000-0000-0000AC550000}"/>
    <cellStyle name="Normal 2 3 3 5 2 2 2 3" xfId="7957" xr:uid="{00000000-0005-0000-0000-0000AD550000}"/>
    <cellStyle name="Normal 2 3 3 5 2 2 2 3 2" xfId="16103" xr:uid="{00000000-0005-0000-0000-0000AE550000}"/>
    <cellStyle name="Normal 2 3 3 5 2 2 2 3 2 2" xfId="32399" xr:uid="{00000000-0005-0000-0000-0000AF550000}"/>
    <cellStyle name="Normal 2 3 3 5 2 2 2 3 3" xfId="24253" xr:uid="{00000000-0005-0000-0000-0000B0550000}"/>
    <cellStyle name="Normal 2 3 3 5 2 2 2 4" xfId="10804" xr:uid="{00000000-0005-0000-0000-0000B1550000}"/>
    <cellStyle name="Normal 2 3 3 5 2 2 2 4 2" xfId="27100" xr:uid="{00000000-0005-0000-0000-0000B2550000}"/>
    <cellStyle name="Normal 2 3 3 5 2 2 2 5" xfId="18954" xr:uid="{00000000-0005-0000-0000-0000B3550000}"/>
    <cellStyle name="Normal 2 3 3 5 2 2 3" xfId="3914" xr:uid="{00000000-0005-0000-0000-0000B4550000}"/>
    <cellStyle name="Normal 2 3 3 5 2 2 3 2" xfId="12060" xr:uid="{00000000-0005-0000-0000-0000B5550000}"/>
    <cellStyle name="Normal 2 3 3 5 2 2 3 2 2" xfId="28356" xr:uid="{00000000-0005-0000-0000-0000B6550000}"/>
    <cellStyle name="Normal 2 3 3 5 2 2 3 3" xfId="20210" xr:uid="{00000000-0005-0000-0000-0000B7550000}"/>
    <cellStyle name="Normal 2 3 3 5 2 2 4" xfId="6547" xr:uid="{00000000-0005-0000-0000-0000B8550000}"/>
    <cellStyle name="Normal 2 3 3 5 2 2 4 2" xfId="14693" xr:uid="{00000000-0005-0000-0000-0000B9550000}"/>
    <cellStyle name="Normal 2 3 3 5 2 2 4 2 2" xfId="30989" xr:uid="{00000000-0005-0000-0000-0000BA550000}"/>
    <cellStyle name="Normal 2 3 3 5 2 2 4 3" xfId="22843" xr:uid="{00000000-0005-0000-0000-0000BB550000}"/>
    <cellStyle name="Normal 2 3 3 5 2 2 5" xfId="9394" xr:uid="{00000000-0005-0000-0000-0000BC550000}"/>
    <cellStyle name="Normal 2 3 3 5 2 2 5 2" xfId="25690" xr:uid="{00000000-0005-0000-0000-0000BD550000}"/>
    <cellStyle name="Normal 2 3 3 5 2 2 6" xfId="17544" xr:uid="{00000000-0005-0000-0000-0000BE550000}"/>
    <cellStyle name="Normal 2 3 3 5 2 3" xfId="1953" xr:uid="{00000000-0005-0000-0000-0000BF550000}"/>
    <cellStyle name="Normal 2 3 3 5 2 3 2" xfId="4523" xr:uid="{00000000-0005-0000-0000-0000C0550000}"/>
    <cellStyle name="Normal 2 3 3 5 2 3 2 2" xfId="12669" xr:uid="{00000000-0005-0000-0000-0000C1550000}"/>
    <cellStyle name="Normal 2 3 3 5 2 3 2 2 2" xfId="28965" xr:uid="{00000000-0005-0000-0000-0000C2550000}"/>
    <cellStyle name="Normal 2 3 3 5 2 3 2 3" xfId="20819" xr:uid="{00000000-0005-0000-0000-0000C3550000}"/>
    <cellStyle name="Normal 2 3 3 5 2 3 3" xfId="7252" xr:uid="{00000000-0005-0000-0000-0000C4550000}"/>
    <cellStyle name="Normal 2 3 3 5 2 3 3 2" xfId="15398" xr:uid="{00000000-0005-0000-0000-0000C5550000}"/>
    <cellStyle name="Normal 2 3 3 5 2 3 3 2 2" xfId="31694" xr:uid="{00000000-0005-0000-0000-0000C6550000}"/>
    <cellStyle name="Normal 2 3 3 5 2 3 3 3" xfId="23548" xr:uid="{00000000-0005-0000-0000-0000C7550000}"/>
    <cellStyle name="Normal 2 3 3 5 2 3 4" xfId="10099" xr:uid="{00000000-0005-0000-0000-0000C8550000}"/>
    <cellStyle name="Normal 2 3 3 5 2 3 4 2" xfId="26395" xr:uid="{00000000-0005-0000-0000-0000C9550000}"/>
    <cellStyle name="Normal 2 3 3 5 2 3 5" xfId="18249" xr:uid="{00000000-0005-0000-0000-0000CA550000}"/>
    <cellStyle name="Normal 2 3 3 5 2 4" xfId="3305" xr:uid="{00000000-0005-0000-0000-0000CB550000}"/>
    <cellStyle name="Normal 2 3 3 5 2 4 2" xfId="11451" xr:uid="{00000000-0005-0000-0000-0000CC550000}"/>
    <cellStyle name="Normal 2 3 3 5 2 4 2 2" xfId="27747" xr:uid="{00000000-0005-0000-0000-0000CD550000}"/>
    <cellStyle name="Normal 2 3 3 5 2 4 3" xfId="19601" xr:uid="{00000000-0005-0000-0000-0000CE550000}"/>
    <cellStyle name="Normal 2 3 3 5 2 5" xfId="5842" xr:uid="{00000000-0005-0000-0000-0000CF550000}"/>
    <cellStyle name="Normal 2 3 3 5 2 5 2" xfId="13988" xr:uid="{00000000-0005-0000-0000-0000D0550000}"/>
    <cellStyle name="Normal 2 3 3 5 2 5 2 2" xfId="30284" xr:uid="{00000000-0005-0000-0000-0000D1550000}"/>
    <cellStyle name="Normal 2 3 3 5 2 5 3" xfId="22138" xr:uid="{00000000-0005-0000-0000-0000D2550000}"/>
    <cellStyle name="Normal 2 3 3 5 2 6" xfId="8689" xr:uid="{00000000-0005-0000-0000-0000D3550000}"/>
    <cellStyle name="Normal 2 3 3 5 2 6 2" xfId="24985" xr:uid="{00000000-0005-0000-0000-0000D4550000}"/>
    <cellStyle name="Normal 2 3 3 5 2 7" xfId="16839" xr:uid="{00000000-0005-0000-0000-0000D5550000}"/>
    <cellStyle name="Normal 2 3 3 5 3" xfId="904" xr:uid="{00000000-0005-0000-0000-0000D6550000}"/>
    <cellStyle name="Normal 2 3 3 5 3 2" xfId="2314" xr:uid="{00000000-0005-0000-0000-0000D7550000}"/>
    <cellStyle name="Normal 2 3 3 5 3 2 2" xfId="4836" xr:uid="{00000000-0005-0000-0000-0000D8550000}"/>
    <cellStyle name="Normal 2 3 3 5 3 2 2 2" xfId="12982" xr:uid="{00000000-0005-0000-0000-0000D9550000}"/>
    <cellStyle name="Normal 2 3 3 5 3 2 2 2 2" xfId="29278" xr:uid="{00000000-0005-0000-0000-0000DA550000}"/>
    <cellStyle name="Normal 2 3 3 5 3 2 2 3" xfId="21132" xr:uid="{00000000-0005-0000-0000-0000DB550000}"/>
    <cellStyle name="Normal 2 3 3 5 3 2 3" xfId="7613" xr:uid="{00000000-0005-0000-0000-0000DC550000}"/>
    <cellStyle name="Normal 2 3 3 5 3 2 3 2" xfId="15759" xr:uid="{00000000-0005-0000-0000-0000DD550000}"/>
    <cellStyle name="Normal 2 3 3 5 3 2 3 2 2" xfId="32055" xr:uid="{00000000-0005-0000-0000-0000DE550000}"/>
    <cellStyle name="Normal 2 3 3 5 3 2 3 3" xfId="23909" xr:uid="{00000000-0005-0000-0000-0000DF550000}"/>
    <cellStyle name="Normal 2 3 3 5 3 2 4" xfId="10460" xr:uid="{00000000-0005-0000-0000-0000E0550000}"/>
    <cellStyle name="Normal 2 3 3 5 3 2 4 2" xfId="26756" xr:uid="{00000000-0005-0000-0000-0000E1550000}"/>
    <cellStyle name="Normal 2 3 3 5 3 2 5" xfId="18610" xr:uid="{00000000-0005-0000-0000-0000E2550000}"/>
    <cellStyle name="Normal 2 3 3 5 3 3" xfId="3618" xr:uid="{00000000-0005-0000-0000-0000E3550000}"/>
    <cellStyle name="Normal 2 3 3 5 3 3 2" xfId="11764" xr:uid="{00000000-0005-0000-0000-0000E4550000}"/>
    <cellStyle name="Normal 2 3 3 5 3 3 2 2" xfId="28060" xr:uid="{00000000-0005-0000-0000-0000E5550000}"/>
    <cellStyle name="Normal 2 3 3 5 3 3 3" xfId="19914" xr:uid="{00000000-0005-0000-0000-0000E6550000}"/>
    <cellStyle name="Normal 2 3 3 5 3 4" xfId="6203" xr:uid="{00000000-0005-0000-0000-0000E7550000}"/>
    <cellStyle name="Normal 2 3 3 5 3 4 2" xfId="14349" xr:uid="{00000000-0005-0000-0000-0000E8550000}"/>
    <cellStyle name="Normal 2 3 3 5 3 4 2 2" xfId="30645" xr:uid="{00000000-0005-0000-0000-0000E9550000}"/>
    <cellStyle name="Normal 2 3 3 5 3 4 3" xfId="22499" xr:uid="{00000000-0005-0000-0000-0000EA550000}"/>
    <cellStyle name="Normal 2 3 3 5 3 5" xfId="9050" xr:uid="{00000000-0005-0000-0000-0000EB550000}"/>
    <cellStyle name="Normal 2 3 3 5 3 5 2" xfId="25346" xr:uid="{00000000-0005-0000-0000-0000EC550000}"/>
    <cellStyle name="Normal 2 3 3 5 3 6" xfId="17200" xr:uid="{00000000-0005-0000-0000-0000ED550000}"/>
    <cellStyle name="Normal 2 3 3 5 4" xfId="1609" xr:uid="{00000000-0005-0000-0000-0000EE550000}"/>
    <cellStyle name="Normal 2 3 3 5 4 2" xfId="4227" xr:uid="{00000000-0005-0000-0000-0000EF550000}"/>
    <cellStyle name="Normal 2 3 3 5 4 2 2" xfId="12373" xr:uid="{00000000-0005-0000-0000-0000F0550000}"/>
    <cellStyle name="Normal 2 3 3 5 4 2 2 2" xfId="28669" xr:uid="{00000000-0005-0000-0000-0000F1550000}"/>
    <cellStyle name="Normal 2 3 3 5 4 2 3" xfId="20523" xr:uid="{00000000-0005-0000-0000-0000F2550000}"/>
    <cellStyle name="Normal 2 3 3 5 4 3" xfId="6908" xr:uid="{00000000-0005-0000-0000-0000F3550000}"/>
    <cellStyle name="Normal 2 3 3 5 4 3 2" xfId="15054" xr:uid="{00000000-0005-0000-0000-0000F4550000}"/>
    <cellStyle name="Normal 2 3 3 5 4 3 2 2" xfId="31350" xr:uid="{00000000-0005-0000-0000-0000F5550000}"/>
    <cellStyle name="Normal 2 3 3 5 4 3 3" xfId="23204" xr:uid="{00000000-0005-0000-0000-0000F6550000}"/>
    <cellStyle name="Normal 2 3 3 5 4 4" xfId="9755" xr:uid="{00000000-0005-0000-0000-0000F7550000}"/>
    <cellStyle name="Normal 2 3 3 5 4 4 2" xfId="26051" xr:uid="{00000000-0005-0000-0000-0000F8550000}"/>
    <cellStyle name="Normal 2 3 3 5 4 5" xfId="17905" xr:uid="{00000000-0005-0000-0000-0000F9550000}"/>
    <cellStyle name="Normal 2 3 3 5 5" xfId="3009" xr:uid="{00000000-0005-0000-0000-0000FA550000}"/>
    <cellStyle name="Normal 2 3 3 5 5 2" xfId="11155" xr:uid="{00000000-0005-0000-0000-0000FB550000}"/>
    <cellStyle name="Normal 2 3 3 5 5 2 2" xfId="27451" xr:uid="{00000000-0005-0000-0000-0000FC550000}"/>
    <cellStyle name="Normal 2 3 3 5 5 3" xfId="19305" xr:uid="{00000000-0005-0000-0000-0000FD550000}"/>
    <cellStyle name="Normal 2 3 3 5 6" xfId="5498" xr:uid="{00000000-0005-0000-0000-0000FE550000}"/>
    <cellStyle name="Normal 2 3 3 5 6 2" xfId="13644" xr:uid="{00000000-0005-0000-0000-0000FF550000}"/>
    <cellStyle name="Normal 2 3 3 5 6 2 2" xfId="29940" xr:uid="{00000000-0005-0000-0000-000000560000}"/>
    <cellStyle name="Normal 2 3 3 5 6 3" xfId="21794" xr:uid="{00000000-0005-0000-0000-000001560000}"/>
    <cellStyle name="Normal 2 3 3 5 7" xfId="8345" xr:uid="{00000000-0005-0000-0000-000002560000}"/>
    <cellStyle name="Normal 2 3 3 5 7 2" xfId="24641" xr:uid="{00000000-0005-0000-0000-000003560000}"/>
    <cellStyle name="Normal 2 3 3 5 8" xfId="16495" xr:uid="{00000000-0005-0000-0000-000004560000}"/>
    <cellStyle name="Normal 2 3 3 6" xfId="275" xr:uid="{00000000-0005-0000-0000-000005560000}"/>
    <cellStyle name="Normal 2 3 3 6 2" xfId="619" xr:uid="{00000000-0005-0000-0000-000006560000}"/>
    <cellStyle name="Normal 2 3 3 6 2 2" xfId="1325" xr:uid="{00000000-0005-0000-0000-000007560000}"/>
    <cellStyle name="Normal 2 3 3 6 2 2 2" xfId="2735" xr:uid="{00000000-0005-0000-0000-000008560000}"/>
    <cellStyle name="Normal 2 3 3 6 2 2 2 2" xfId="5206" xr:uid="{00000000-0005-0000-0000-000009560000}"/>
    <cellStyle name="Normal 2 3 3 6 2 2 2 2 2" xfId="13352" xr:uid="{00000000-0005-0000-0000-00000A560000}"/>
    <cellStyle name="Normal 2 3 3 6 2 2 2 2 2 2" xfId="29648" xr:uid="{00000000-0005-0000-0000-00000B560000}"/>
    <cellStyle name="Normal 2 3 3 6 2 2 2 2 3" xfId="21502" xr:uid="{00000000-0005-0000-0000-00000C560000}"/>
    <cellStyle name="Normal 2 3 3 6 2 2 2 3" xfId="8034" xr:uid="{00000000-0005-0000-0000-00000D560000}"/>
    <cellStyle name="Normal 2 3 3 6 2 2 2 3 2" xfId="16180" xr:uid="{00000000-0005-0000-0000-00000E560000}"/>
    <cellStyle name="Normal 2 3 3 6 2 2 2 3 2 2" xfId="32476" xr:uid="{00000000-0005-0000-0000-00000F560000}"/>
    <cellStyle name="Normal 2 3 3 6 2 2 2 3 3" xfId="24330" xr:uid="{00000000-0005-0000-0000-000010560000}"/>
    <cellStyle name="Normal 2 3 3 6 2 2 2 4" xfId="10881" xr:uid="{00000000-0005-0000-0000-000011560000}"/>
    <cellStyle name="Normal 2 3 3 6 2 2 2 4 2" xfId="27177" xr:uid="{00000000-0005-0000-0000-000012560000}"/>
    <cellStyle name="Normal 2 3 3 6 2 2 2 5" xfId="19031" xr:uid="{00000000-0005-0000-0000-000013560000}"/>
    <cellStyle name="Normal 2 3 3 6 2 2 3" xfId="3988" xr:uid="{00000000-0005-0000-0000-000014560000}"/>
    <cellStyle name="Normal 2 3 3 6 2 2 3 2" xfId="12134" xr:uid="{00000000-0005-0000-0000-000015560000}"/>
    <cellStyle name="Normal 2 3 3 6 2 2 3 2 2" xfId="28430" xr:uid="{00000000-0005-0000-0000-000016560000}"/>
    <cellStyle name="Normal 2 3 3 6 2 2 3 3" xfId="20284" xr:uid="{00000000-0005-0000-0000-000017560000}"/>
    <cellStyle name="Normal 2 3 3 6 2 2 4" xfId="6624" xr:uid="{00000000-0005-0000-0000-000018560000}"/>
    <cellStyle name="Normal 2 3 3 6 2 2 4 2" xfId="14770" xr:uid="{00000000-0005-0000-0000-000019560000}"/>
    <cellStyle name="Normal 2 3 3 6 2 2 4 2 2" xfId="31066" xr:uid="{00000000-0005-0000-0000-00001A560000}"/>
    <cellStyle name="Normal 2 3 3 6 2 2 4 3" xfId="22920" xr:uid="{00000000-0005-0000-0000-00001B560000}"/>
    <cellStyle name="Normal 2 3 3 6 2 2 5" xfId="9471" xr:uid="{00000000-0005-0000-0000-00001C560000}"/>
    <cellStyle name="Normal 2 3 3 6 2 2 5 2" xfId="25767" xr:uid="{00000000-0005-0000-0000-00001D560000}"/>
    <cellStyle name="Normal 2 3 3 6 2 2 6" xfId="17621" xr:uid="{00000000-0005-0000-0000-00001E560000}"/>
    <cellStyle name="Normal 2 3 3 6 2 3" xfId="2030" xr:uid="{00000000-0005-0000-0000-00001F560000}"/>
    <cellStyle name="Normal 2 3 3 6 2 3 2" xfId="4597" xr:uid="{00000000-0005-0000-0000-000020560000}"/>
    <cellStyle name="Normal 2 3 3 6 2 3 2 2" xfId="12743" xr:uid="{00000000-0005-0000-0000-000021560000}"/>
    <cellStyle name="Normal 2 3 3 6 2 3 2 2 2" xfId="29039" xr:uid="{00000000-0005-0000-0000-000022560000}"/>
    <cellStyle name="Normal 2 3 3 6 2 3 2 3" xfId="20893" xr:uid="{00000000-0005-0000-0000-000023560000}"/>
    <cellStyle name="Normal 2 3 3 6 2 3 3" xfId="7329" xr:uid="{00000000-0005-0000-0000-000024560000}"/>
    <cellStyle name="Normal 2 3 3 6 2 3 3 2" xfId="15475" xr:uid="{00000000-0005-0000-0000-000025560000}"/>
    <cellStyle name="Normal 2 3 3 6 2 3 3 2 2" xfId="31771" xr:uid="{00000000-0005-0000-0000-000026560000}"/>
    <cellStyle name="Normal 2 3 3 6 2 3 3 3" xfId="23625" xr:uid="{00000000-0005-0000-0000-000027560000}"/>
    <cellStyle name="Normal 2 3 3 6 2 3 4" xfId="10176" xr:uid="{00000000-0005-0000-0000-000028560000}"/>
    <cellStyle name="Normal 2 3 3 6 2 3 4 2" xfId="26472" xr:uid="{00000000-0005-0000-0000-000029560000}"/>
    <cellStyle name="Normal 2 3 3 6 2 3 5" xfId="18326" xr:uid="{00000000-0005-0000-0000-00002A560000}"/>
    <cellStyle name="Normal 2 3 3 6 2 4" xfId="3379" xr:uid="{00000000-0005-0000-0000-00002B560000}"/>
    <cellStyle name="Normal 2 3 3 6 2 4 2" xfId="11525" xr:uid="{00000000-0005-0000-0000-00002C560000}"/>
    <cellStyle name="Normal 2 3 3 6 2 4 2 2" xfId="27821" xr:uid="{00000000-0005-0000-0000-00002D560000}"/>
    <cellStyle name="Normal 2 3 3 6 2 4 3" xfId="19675" xr:uid="{00000000-0005-0000-0000-00002E560000}"/>
    <cellStyle name="Normal 2 3 3 6 2 5" xfId="5919" xr:uid="{00000000-0005-0000-0000-00002F560000}"/>
    <cellStyle name="Normal 2 3 3 6 2 5 2" xfId="14065" xr:uid="{00000000-0005-0000-0000-000030560000}"/>
    <cellStyle name="Normal 2 3 3 6 2 5 2 2" xfId="30361" xr:uid="{00000000-0005-0000-0000-000031560000}"/>
    <cellStyle name="Normal 2 3 3 6 2 5 3" xfId="22215" xr:uid="{00000000-0005-0000-0000-000032560000}"/>
    <cellStyle name="Normal 2 3 3 6 2 6" xfId="8766" xr:uid="{00000000-0005-0000-0000-000033560000}"/>
    <cellStyle name="Normal 2 3 3 6 2 6 2" xfId="25062" xr:uid="{00000000-0005-0000-0000-000034560000}"/>
    <cellStyle name="Normal 2 3 3 6 2 7" xfId="16916" xr:uid="{00000000-0005-0000-0000-000035560000}"/>
    <cellStyle name="Normal 2 3 3 6 3" xfId="981" xr:uid="{00000000-0005-0000-0000-000036560000}"/>
    <cellStyle name="Normal 2 3 3 6 3 2" xfId="2391" xr:uid="{00000000-0005-0000-0000-000037560000}"/>
    <cellStyle name="Normal 2 3 3 6 3 2 2" xfId="4910" xr:uid="{00000000-0005-0000-0000-000038560000}"/>
    <cellStyle name="Normal 2 3 3 6 3 2 2 2" xfId="13056" xr:uid="{00000000-0005-0000-0000-000039560000}"/>
    <cellStyle name="Normal 2 3 3 6 3 2 2 2 2" xfId="29352" xr:uid="{00000000-0005-0000-0000-00003A560000}"/>
    <cellStyle name="Normal 2 3 3 6 3 2 2 3" xfId="21206" xr:uid="{00000000-0005-0000-0000-00003B560000}"/>
    <cellStyle name="Normal 2 3 3 6 3 2 3" xfId="7690" xr:uid="{00000000-0005-0000-0000-00003C560000}"/>
    <cellStyle name="Normal 2 3 3 6 3 2 3 2" xfId="15836" xr:uid="{00000000-0005-0000-0000-00003D560000}"/>
    <cellStyle name="Normal 2 3 3 6 3 2 3 2 2" xfId="32132" xr:uid="{00000000-0005-0000-0000-00003E560000}"/>
    <cellStyle name="Normal 2 3 3 6 3 2 3 3" xfId="23986" xr:uid="{00000000-0005-0000-0000-00003F560000}"/>
    <cellStyle name="Normal 2 3 3 6 3 2 4" xfId="10537" xr:uid="{00000000-0005-0000-0000-000040560000}"/>
    <cellStyle name="Normal 2 3 3 6 3 2 4 2" xfId="26833" xr:uid="{00000000-0005-0000-0000-000041560000}"/>
    <cellStyle name="Normal 2 3 3 6 3 2 5" xfId="18687" xr:uid="{00000000-0005-0000-0000-000042560000}"/>
    <cellStyle name="Normal 2 3 3 6 3 3" xfId="3692" xr:uid="{00000000-0005-0000-0000-000043560000}"/>
    <cellStyle name="Normal 2 3 3 6 3 3 2" xfId="11838" xr:uid="{00000000-0005-0000-0000-000044560000}"/>
    <cellStyle name="Normal 2 3 3 6 3 3 2 2" xfId="28134" xr:uid="{00000000-0005-0000-0000-000045560000}"/>
    <cellStyle name="Normal 2 3 3 6 3 3 3" xfId="19988" xr:uid="{00000000-0005-0000-0000-000046560000}"/>
    <cellStyle name="Normal 2 3 3 6 3 4" xfId="6280" xr:uid="{00000000-0005-0000-0000-000047560000}"/>
    <cellStyle name="Normal 2 3 3 6 3 4 2" xfId="14426" xr:uid="{00000000-0005-0000-0000-000048560000}"/>
    <cellStyle name="Normal 2 3 3 6 3 4 2 2" xfId="30722" xr:uid="{00000000-0005-0000-0000-000049560000}"/>
    <cellStyle name="Normal 2 3 3 6 3 4 3" xfId="22576" xr:uid="{00000000-0005-0000-0000-00004A560000}"/>
    <cellStyle name="Normal 2 3 3 6 3 5" xfId="9127" xr:uid="{00000000-0005-0000-0000-00004B560000}"/>
    <cellStyle name="Normal 2 3 3 6 3 5 2" xfId="25423" xr:uid="{00000000-0005-0000-0000-00004C560000}"/>
    <cellStyle name="Normal 2 3 3 6 3 6" xfId="17277" xr:uid="{00000000-0005-0000-0000-00004D560000}"/>
    <cellStyle name="Normal 2 3 3 6 4" xfId="1686" xr:uid="{00000000-0005-0000-0000-00004E560000}"/>
    <cellStyle name="Normal 2 3 3 6 4 2" xfId="4301" xr:uid="{00000000-0005-0000-0000-00004F560000}"/>
    <cellStyle name="Normal 2 3 3 6 4 2 2" xfId="12447" xr:uid="{00000000-0005-0000-0000-000050560000}"/>
    <cellStyle name="Normal 2 3 3 6 4 2 2 2" xfId="28743" xr:uid="{00000000-0005-0000-0000-000051560000}"/>
    <cellStyle name="Normal 2 3 3 6 4 2 3" xfId="20597" xr:uid="{00000000-0005-0000-0000-000052560000}"/>
    <cellStyle name="Normal 2 3 3 6 4 3" xfId="6985" xr:uid="{00000000-0005-0000-0000-000053560000}"/>
    <cellStyle name="Normal 2 3 3 6 4 3 2" xfId="15131" xr:uid="{00000000-0005-0000-0000-000054560000}"/>
    <cellStyle name="Normal 2 3 3 6 4 3 2 2" xfId="31427" xr:uid="{00000000-0005-0000-0000-000055560000}"/>
    <cellStyle name="Normal 2 3 3 6 4 3 3" xfId="23281" xr:uid="{00000000-0005-0000-0000-000056560000}"/>
    <cellStyle name="Normal 2 3 3 6 4 4" xfId="9832" xr:uid="{00000000-0005-0000-0000-000057560000}"/>
    <cellStyle name="Normal 2 3 3 6 4 4 2" xfId="26128" xr:uid="{00000000-0005-0000-0000-000058560000}"/>
    <cellStyle name="Normal 2 3 3 6 4 5" xfId="17982" xr:uid="{00000000-0005-0000-0000-000059560000}"/>
    <cellStyle name="Normal 2 3 3 6 5" xfId="3083" xr:uid="{00000000-0005-0000-0000-00005A560000}"/>
    <cellStyle name="Normal 2 3 3 6 5 2" xfId="11229" xr:uid="{00000000-0005-0000-0000-00005B560000}"/>
    <cellStyle name="Normal 2 3 3 6 5 2 2" xfId="27525" xr:uid="{00000000-0005-0000-0000-00005C560000}"/>
    <cellStyle name="Normal 2 3 3 6 5 3" xfId="19379" xr:uid="{00000000-0005-0000-0000-00005D560000}"/>
    <cellStyle name="Normal 2 3 3 6 6" xfId="5575" xr:uid="{00000000-0005-0000-0000-00005E560000}"/>
    <cellStyle name="Normal 2 3 3 6 6 2" xfId="13721" xr:uid="{00000000-0005-0000-0000-00005F560000}"/>
    <cellStyle name="Normal 2 3 3 6 6 2 2" xfId="30017" xr:uid="{00000000-0005-0000-0000-000060560000}"/>
    <cellStyle name="Normal 2 3 3 6 6 3" xfId="21871" xr:uid="{00000000-0005-0000-0000-000061560000}"/>
    <cellStyle name="Normal 2 3 3 6 7" xfId="8422" xr:uid="{00000000-0005-0000-0000-000062560000}"/>
    <cellStyle name="Normal 2 3 3 6 7 2" xfId="24718" xr:uid="{00000000-0005-0000-0000-000063560000}"/>
    <cellStyle name="Normal 2 3 3 6 8" xfId="16572" xr:uid="{00000000-0005-0000-0000-000064560000}"/>
    <cellStyle name="Normal 2 3 3 7" xfId="365" xr:uid="{00000000-0005-0000-0000-000065560000}"/>
    <cellStyle name="Normal 2 3 3 7 2" xfId="1071" xr:uid="{00000000-0005-0000-0000-000066560000}"/>
    <cellStyle name="Normal 2 3 3 7 2 2" xfId="2481" xr:uid="{00000000-0005-0000-0000-000067560000}"/>
    <cellStyle name="Normal 2 3 3 7 2 2 2" xfId="4984" xr:uid="{00000000-0005-0000-0000-000068560000}"/>
    <cellStyle name="Normal 2 3 3 7 2 2 2 2" xfId="13130" xr:uid="{00000000-0005-0000-0000-000069560000}"/>
    <cellStyle name="Normal 2 3 3 7 2 2 2 2 2" xfId="29426" xr:uid="{00000000-0005-0000-0000-00006A560000}"/>
    <cellStyle name="Normal 2 3 3 7 2 2 2 3" xfId="21280" xr:uid="{00000000-0005-0000-0000-00006B560000}"/>
    <cellStyle name="Normal 2 3 3 7 2 2 3" xfId="7780" xr:uid="{00000000-0005-0000-0000-00006C560000}"/>
    <cellStyle name="Normal 2 3 3 7 2 2 3 2" xfId="15926" xr:uid="{00000000-0005-0000-0000-00006D560000}"/>
    <cellStyle name="Normal 2 3 3 7 2 2 3 2 2" xfId="32222" xr:uid="{00000000-0005-0000-0000-00006E560000}"/>
    <cellStyle name="Normal 2 3 3 7 2 2 3 3" xfId="24076" xr:uid="{00000000-0005-0000-0000-00006F560000}"/>
    <cellStyle name="Normal 2 3 3 7 2 2 4" xfId="10627" xr:uid="{00000000-0005-0000-0000-000070560000}"/>
    <cellStyle name="Normal 2 3 3 7 2 2 4 2" xfId="26923" xr:uid="{00000000-0005-0000-0000-000071560000}"/>
    <cellStyle name="Normal 2 3 3 7 2 2 5" xfId="18777" xr:uid="{00000000-0005-0000-0000-000072560000}"/>
    <cellStyle name="Normal 2 3 3 7 2 3" xfId="3766" xr:uid="{00000000-0005-0000-0000-000073560000}"/>
    <cellStyle name="Normal 2 3 3 7 2 3 2" xfId="11912" xr:uid="{00000000-0005-0000-0000-000074560000}"/>
    <cellStyle name="Normal 2 3 3 7 2 3 2 2" xfId="28208" xr:uid="{00000000-0005-0000-0000-000075560000}"/>
    <cellStyle name="Normal 2 3 3 7 2 3 3" xfId="20062" xr:uid="{00000000-0005-0000-0000-000076560000}"/>
    <cellStyle name="Normal 2 3 3 7 2 4" xfId="6370" xr:uid="{00000000-0005-0000-0000-000077560000}"/>
    <cellStyle name="Normal 2 3 3 7 2 4 2" xfId="14516" xr:uid="{00000000-0005-0000-0000-000078560000}"/>
    <cellStyle name="Normal 2 3 3 7 2 4 2 2" xfId="30812" xr:uid="{00000000-0005-0000-0000-000079560000}"/>
    <cellStyle name="Normal 2 3 3 7 2 4 3" xfId="22666" xr:uid="{00000000-0005-0000-0000-00007A560000}"/>
    <cellStyle name="Normal 2 3 3 7 2 5" xfId="9217" xr:uid="{00000000-0005-0000-0000-00007B560000}"/>
    <cellStyle name="Normal 2 3 3 7 2 5 2" xfId="25513" xr:uid="{00000000-0005-0000-0000-00007C560000}"/>
    <cellStyle name="Normal 2 3 3 7 2 6" xfId="17367" xr:uid="{00000000-0005-0000-0000-00007D560000}"/>
    <cellStyle name="Normal 2 3 3 7 3" xfId="1776" xr:uid="{00000000-0005-0000-0000-00007E560000}"/>
    <cellStyle name="Normal 2 3 3 7 3 2" xfId="4375" xr:uid="{00000000-0005-0000-0000-00007F560000}"/>
    <cellStyle name="Normal 2 3 3 7 3 2 2" xfId="12521" xr:uid="{00000000-0005-0000-0000-000080560000}"/>
    <cellStyle name="Normal 2 3 3 7 3 2 2 2" xfId="28817" xr:uid="{00000000-0005-0000-0000-000081560000}"/>
    <cellStyle name="Normal 2 3 3 7 3 2 3" xfId="20671" xr:uid="{00000000-0005-0000-0000-000082560000}"/>
    <cellStyle name="Normal 2 3 3 7 3 3" xfId="7075" xr:uid="{00000000-0005-0000-0000-000083560000}"/>
    <cellStyle name="Normal 2 3 3 7 3 3 2" xfId="15221" xr:uid="{00000000-0005-0000-0000-000084560000}"/>
    <cellStyle name="Normal 2 3 3 7 3 3 2 2" xfId="31517" xr:uid="{00000000-0005-0000-0000-000085560000}"/>
    <cellStyle name="Normal 2 3 3 7 3 3 3" xfId="23371" xr:uid="{00000000-0005-0000-0000-000086560000}"/>
    <cellStyle name="Normal 2 3 3 7 3 4" xfId="9922" xr:uid="{00000000-0005-0000-0000-000087560000}"/>
    <cellStyle name="Normal 2 3 3 7 3 4 2" xfId="26218" xr:uid="{00000000-0005-0000-0000-000088560000}"/>
    <cellStyle name="Normal 2 3 3 7 3 5" xfId="18072" xr:uid="{00000000-0005-0000-0000-000089560000}"/>
    <cellStyle name="Normal 2 3 3 7 4" xfId="3157" xr:uid="{00000000-0005-0000-0000-00008A560000}"/>
    <cellStyle name="Normal 2 3 3 7 4 2" xfId="11303" xr:uid="{00000000-0005-0000-0000-00008B560000}"/>
    <cellStyle name="Normal 2 3 3 7 4 2 2" xfId="27599" xr:uid="{00000000-0005-0000-0000-00008C560000}"/>
    <cellStyle name="Normal 2 3 3 7 4 3" xfId="19453" xr:uid="{00000000-0005-0000-0000-00008D560000}"/>
    <cellStyle name="Normal 2 3 3 7 5" xfId="5665" xr:uid="{00000000-0005-0000-0000-00008E560000}"/>
    <cellStyle name="Normal 2 3 3 7 5 2" xfId="13811" xr:uid="{00000000-0005-0000-0000-00008F560000}"/>
    <cellStyle name="Normal 2 3 3 7 5 2 2" xfId="30107" xr:uid="{00000000-0005-0000-0000-000090560000}"/>
    <cellStyle name="Normal 2 3 3 7 5 3" xfId="21961" xr:uid="{00000000-0005-0000-0000-000091560000}"/>
    <cellStyle name="Normal 2 3 3 7 6" xfId="8512" xr:uid="{00000000-0005-0000-0000-000092560000}"/>
    <cellStyle name="Normal 2 3 3 7 6 2" xfId="24808" xr:uid="{00000000-0005-0000-0000-000093560000}"/>
    <cellStyle name="Normal 2 3 3 7 7" xfId="16662" xr:uid="{00000000-0005-0000-0000-000094560000}"/>
    <cellStyle name="Normal 2 3 3 8" xfId="727" xr:uid="{00000000-0005-0000-0000-000095560000}"/>
    <cellStyle name="Normal 2 3 3 8 2" xfId="2137" xr:uid="{00000000-0005-0000-0000-000096560000}"/>
    <cellStyle name="Normal 2 3 3 8 2 2" xfId="4688" xr:uid="{00000000-0005-0000-0000-000097560000}"/>
    <cellStyle name="Normal 2 3 3 8 2 2 2" xfId="12834" xr:uid="{00000000-0005-0000-0000-000098560000}"/>
    <cellStyle name="Normal 2 3 3 8 2 2 2 2" xfId="29130" xr:uid="{00000000-0005-0000-0000-000099560000}"/>
    <cellStyle name="Normal 2 3 3 8 2 2 3" xfId="20984" xr:uid="{00000000-0005-0000-0000-00009A560000}"/>
    <cellStyle name="Normal 2 3 3 8 2 3" xfId="7436" xr:uid="{00000000-0005-0000-0000-00009B560000}"/>
    <cellStyle name="Normal 2 3 3 8 2 3 2" xfId="15582" xr:uid="{00000000-0005-0000-0000-00009C560000}"/>
    <cellStyle name="Normal 2 3 3 8 2 3 2 2" xfId="31878" xr:uid="{00000000-0005-0000-0000-00009D560000}"/>
    <cellStyle name="Normal 2 3 3 8 2 3 3" xfId="23732" xr:uid="{00000000-0005-0000-0000-00009E560000}"/>
    <cellStyle name="Normal 2 3 3 8 2 4" xfId="10283" xr:uid="{00000000-0005-0000-0000-00009F560000}"/>
    <cellStyle name="Normal 2 3 3 8 2 4 2" xfId="26579" xr:uid="{00000000-0005-0000-0000-0000A0560000}"/>
    <cellStyle name="Normal 2 3 3 8 2 5" xfId="18433" xr:uid="{00000000-0005-0000-0000-0000A1560000}"/>
    <cellStyle name="Normal 2 3 3 8 3" xfId="3470" xr:uid="{00000000-0005-0000-0000-0000A2560000}"/>
    <cellStyle name="Normal 2 3 3 8 3 2" xfId="11616" xr:uid="{00000000-0005-0000-0000-0000A3560000}"/>
    <cellStyle name="Normal 2 3 3 8 3 2 2" xfId="27912" xr:uid="{00000000-0005-0000-0000-0000A4560000}"/>
    <cellStyle name="Normal 2 3 3 8 3 3" xfId="19766" xr:uid="{00000000-0005-0000-0000-0000A5560000}"/>
    <cellStyle name="Normal 2 3 3 8 4" xfId="6026" xr:uid="{00000000-0005-0000-0000-0000A6560000}"/>
    <cellStyle name="Normal 2 3 3 8 4 2" xfId="14172" xr:uid="{00000000-0005-0000-0000-0000A7560000}"/>
    <cellStyle name="Normal 2 3 3 8 4 2 2" xfId="30468" xr:uid="{00000000-0005-0000-0000-0000A8560000}"/>
    <cellStyle name="Normal 2 3 3 8 4 3" xfId="22322" xr:uid="{00000000-0005-0000-0000-0000A9560000}"/>
    <cellStyle name="Normal 2 3 3 8 5" xfId="8873" xr:uid="{00000000-0005-0000-0000-0000AA560000}"/>
    <cellStyle name="Normal 2 3 3 8 5 2" xfId="25169" xr:uid="{00000000-0005-0000-0000-0000AB560000}"/>
    <cellStyle name="Normal 2 3 3 8 6" xfId="17023" xr:uid="{00000000-0005-0000-0000-0000AC560000}"/>
    <cellStyle name="Normal 2 3 3 9" xfId="1432" xr:uid="{00000000-0005-0000-0000-0000AD560000}"/>
    <cellStyle name="Normal 2 3 3 9 2" xfId="4079" xr:uid="{00000000-0005-0000-0000-0000AE560000}"/>
    <cellStyle name="Normal 2 3 3 9 2 2" xfId="12225" xr:uid="{00000000-0005-0000-0000-0000AF560000}"/>
    <cellStyle name="Normal 2 3 3 9 2 2 2" xfId="28521" xr:uid="{00000000-0005-0000-0000-0000B0560000}"/>
    <cellStyle name="Normal 2 3 3 9 2 3" xfId="20375" xr:uid="{00000000-0005-0000-0000-0000B1560000}"/>
    <cellStyle name="Normal 2 3 3 9 3" xfId="6731" xr:uid="{00000000-0005-0000-0000-0000B2560000}"/>
    <cellStyle name="Normal 2 3 3 9 3 2" xfId="14877" xr:uid="{00000000-0005-0000-0000-0000B3560000}"/>
    <cellStyle name="Normal 2 3 3 9 3 2 2" xfId="31173" xr:uid="{00000000-0005-0000-0000-0000B4560000}"/>
    <cellStyle name="Normal 2 3 3 9 3 3" xfId="23027" xr:uid="{00000000-0005-0000-0000-0000B5560000}"/>
    <cellStyle name="Normal 2 3 3 9 4" xfId="9578" xr:uid="{00000000-0005-0000-0000-0000B6560000}"/>
    <cellStyle name="Normal 2 3 3 9 4 2" xfId="25874" xr:uid="{00000000-0005-0000-0000-0000B7560000}"/>
    <cellStyle name="Normal 2 3 3 9 5" xfId="17728" xr:uid="{00000000-0005-0000-0000-0000B8560000}"/>
    <cellStyle name="Normal 2 3 4" xfId="32" xr:uid="{00000000-0005-0000-0000-0000B9560000}"/>
    <cellStyle name="Normal 2 3 4 10" xfId="5332" xr:uid="{00000000-0005-0000-0000-0000BA560000}"/>
    <cellStyle name="Normal 2 3 4 10 2" xfId="13478" xr:uid="{00000000-0005-0000-0000-0000BB560000}"/>
    <cellStyle name="Normal 2 3 4 10 2 2" xfId="29774" xr:uid="{00000000-0005-0000-0000-0000BC560000}"/>
    <cellStyle name="Normal 2 3 4 10 3" xfId="21628" xr:uid="{00000000-0005-0000-0000-0000BD560000}"/>
    <cellStyle name="Normal 2 3 4 11" xfId="8179" xr:uid="{00000000-0005-0000-0000-0000BE560000}"/>
    <cellStyle name="Normal 2 3 4 11 2" xfId="24475" xr:uid="{00000000-0005-0000-0000-0000BF560000}"/>
    <cellStyle name="Normal 2 3 4 12" xfId="16329" xr:uid="{00000000-0005-0000-0000-0000C0560000}"/>
    <cellStyle name="Normal 2 3 4 2" xfId="76" xr:uid="{00000000-0005-0000-0000-0000C1560000}"/>
    <cellStyle name="Normal 2 3 4 2 10" xfId="8223" xr:uid="{00000000-0005-0000-0000-0000C2560000}"/>
    <cellStyle name="Normal 2 3 4 2 10 2" xfId="24519" xr:uid="{00000000-0005-0000-0000-0000C3560000}"/>
    <cellStyle name="Normal 2 3 4 2 11" xfId="16373" xr:uid="{00000000-0005-0000-0000-0000C4560000}"/>
    <cellStyle name="Normal 2 3 4 2 2" xfId="166" xr:uid="{00000000-0005-0000-0000-0000C5560000}"/>
    <cellStyle name="Normal 2 3 4 2 2 2" xfId="510" xr:uid="{00000000-0005-0000-0000-0000C6560000}"/>
    <cellStyle name="Normal 2 3 4 2 2 2 2" xfId="1216" xr:uid="{00000000-0005-0000-0000-0000C7560000}"/>
    <cellStyle name="Normal 2 3 4 2 2 2 2 2" xfId="2626" xr:uid="{00000000-0005-0000-0000-0000C8560000}"/>
    <cellStyle name="Normal 2 3 4 2 2 2 2 2 2" xfId="5103" xr:uid="{00000000-0005-0000-0000-0000C9560000}"/>
    <cellStyle name="Normal 2 3 4 2 2 2 2 2 2 2" xfId="13249" xr:uid="{00000000-0005-0000-0000-0000CA560000}"/>
    <cellStyle name="Normal 2 3 4 2 2 2 2 2 2 2 2" xfId="29545" xr:uid="{00000000-0005-0000-0000-0000CB560000}"/>
    <cellStyle name="Normal 2 3 4 2 2 2 2 2 2 3" xfId="21399" xr:uid="{00000000-0005-0000-0000-0000CC560000}"/>
    <cellStyle name="Normal 2 3 4 2 2 2 2 2 3" xfId="7925" xr:uid="{00000000-0005-0000-0000-0000CD560000}"/>
    <cellStyle name="Normal 2 3 4 2 2 2 2 2 3 2" xfId="16071" xr:uid="{00000000-0005-0000-0000-0000CE560000}"/>
    <cellStyle name="Normal 2 3 4 2 2 2 2 2 3 2 2" xfId="32367" xr:uid="{00000000-0005-0000-0000-0000CF560000}"/>
    <cellStyle name="Normal 2 3 4 2 2 2 2 2 3 3" xfId="24221" xr:uid="{00000000-0005-0000-0000-0000D0560000}"/>
    <cellStyle name="Normal 2 3 4 2 2 2 2 2 4" xfId="10772" xr:uid="{00000000-0005-0000-0000-0000D1560000}"/>
    <cellStyle name="Normal 2 3 4 2 2 2 2 2 4 2" xfId="27068" xr:uid="{00000000-0005-0000-0000-0000D2560000}"/>
    <cellStyle name="Normal 2 3 4 2 2 2 2 2 5" xfId="18922" xr:uid="{00000000-0005-0000-0000-0000D3560000}"/>
    <cellStyle name="Normal 2 3 4 2 2 2 2 3" xfId="3885" xr:uid="{00000000-0005-0000-0000-0000D4560000}"/>
    <cellStyle name="Normal 2 3 4 2 2 2 2 3 2" xfId="12031" xr:uid="{00000000-0005-0000-0000-0000D5560000}"/>
    <cellStyle name="Normal 2 3 4 2 2 2 2 3 2 2" xfId="28327" xr:uid="{00000000-0005-0000-0000-0000D6560000}"/>
    <cellStyle name="Normal 2 3 4 2 2 2 2 3 3" xfId="20181" xr:uid="{00000000-0005-0000-0000-0000D7560000}"/>
    <cellStyle name="Normal 2 3 4 2 2 2 2 4" xfId="6515" xr:uid="{00000000-0005-0000-0000-0000D8560000}"/>
    <cellStyle name="Normal 2 3 4 2 2 2 2 4 2" xfId="14661" xr:uid="{00000000-0005-0000-0000-0000D9560000}"/>
    <cellStyle name="Normal 2 3 4 2 2 2 2 4 2 2" xfId="30957" xr:uid="{00000000-0005-0000-0000-0000DA560000}"/>
    <cellStyle name="Normal 2 3 4 2 2 2 2 4 3" xfId="22811" xr:uid="{00000000-0005-0000-0000-0000DB560000}"/>
    <cellStyle name="Normal 2 3 4 2 2 2 2 5" xfId="9362" xr:uid="{00000000-0005-0000-0000-0000DC560000}"/>
    <cellStyle name="Normal 2 3 4 2 2 2 2 5 2" xfId="25658" xr:uid="{00000000-0005-0000-0000-0000DD560000}"/>
    <cellStyle name="Normal 2 3 4 2 2 2 2 6" xfId="17512" xr:uid="{00000000-0005-0000-0000-0000DE560000}"/>
    <cellStyle name="Normal 2 3 4 2 2 2 3" xfId="1921" xr:uid="{00000000-0005-0000-0000-0000DF560000}"/>
    <cellStyle name="Normal 2 3 4 2 2 2 3 2" xfId="4494" xr:uid="{00000000-0005-0000-0000-0000E0560000}"/>
    <cellStyle name="Normal 2 3 4 2 2 2 3 2 2" xfId="12640" xr:uid="{00000000-0005-0000-0000-0000E1560000}"/>
    <cellStyle name="Normal 2 3 4 2 2 2 3 2 2 2" xfId="28936" xr:uid="{00000000-0005-0000-0000-0000E2560000}"/>
    <cellStyle name="Normal 2 3 4 2 2 2 3 2 3" xfId="20790" xr:uid="{00000000-0005-0000-0000-0000E3560000}"/>
    <cellStyle name="Normal 2 3 4 2 2 2 3 3" xfId="7220" xr:uid="{00000000-0005-0000-0000-0000E4560000}"/>
    <cellStyle name="Normal 2 3 4 2 2 2 3 3 2" xfId="15366" xr:uid="{00000000-0005-0000-0000-0000E5560000}"/>
    <cellStyle name="Normal 2 3 4 2 2 2 3 3 2 2" xfId="31662" xr:uid="{00000000-0005-0000-0000-0000E6560000}"/>
    <cellStyle name="Normal 2 3 4 2 2 2 3 3 3" xfId="23516" xr:uid="{00000000-0005-0000-0000-0000E7560000}"/>
    <cellStyle name="Normal 2 3 4 2 2 2 3 4" xfId="10067" xr:uid="{00000000-0005-0000-0000-0000E8560000}"/>
    <cellStyle name="Normal 2 3 4 2 2 2 3 4 2" xfId="26363" xr:uid="{00000000-0005-0000-0000-0000E9560000}"/>
    <cellStyle name="Normal 2 3 4 2 2 2 3 5" xfId="18217" xr:uid="{00000000-0005-0000-0000-0000EA560000}"/>
    <cellStyle name="Normal 2 3 4 2 2 2 4" xfId="3276" xr:uid="{00000000-0005-0000-0000-0000EB560000}"/>
    <cellStyle name="Normal 2 3 4 2 2 2 4 2" xfId="11422" xr:uid="{00000000-0005-0000-0000-0000EC560000}"/>
    <cellStyle name="Normal 2 3 4 2 2 2 4 2 2" xfId="27718" xr:uid="{00000000-0005-0000-0000-0000ED560000}"/>
    <cellStyle name="Normal 2 3 4 2 2 2 4 3" xfId="19572" xr:uid="{00000000-0005-0000-0000-0000EE560000}"/>
    <cellStyle name="Normal 2 3 4 2 2 2 5" xfId="5810" xr:uid="{00000000-0005-0000-0000-0000EF560000}"/>
    <cellStyle name="Normal 2 3 4 2 2 2 5 2" xfId="13956" xr:uid="{00000000-0005-0000-0000-0000F0560000}"/>
    <cellStyle name="Normal 2 3 4 2 2 2 5 2 2" xfId="30252" xr:uid="{00000000-0005-0000-0000-0000F1560000}"/>
    <cellStyle name="Normal 2 3 4 2 2 2 5 3" xfId="22106" xr:uid="{00000000-0005-0000-0000-0000F2560000}"/>
    <cellStyle name="Normal 2 3 4 2 2 2 6" xfId="8657" xr:uid="{00000000-0005-0000-0000-0000F3560000}"/>
    <cellStyle name="Normal 2 3 4 2 2 2 6 2" xfId="24953" xr:uid="{00000000-0005-0000-0000-0000F4560000}"/>
    <cellStyle name="Normal 2 3 4 2 2 2 7" xfId="16807" xr:uid="{00000000-0005-0000-0000-0000F5560000}"/>
    <cellStyle name="Normal 2 3 4 2 2 3" xfId="872" xr:uid="{00000000-0005-0000-0000-0000F6560000}"/>
    <cellStyle name="Normal 2 3 4 2 2 3 2" xfId="2282" xr:uid="{00000000-0005-0000-0000-0000F7560000}"/>
    <cellStyle name="Normal 2 3 4 2 2 3 2 2" xfId="4807" xr:uid="{00000000-0005-0000-0000-0000F8560000}"/>
    <cellStyle name="Normal 2 3 4 2 2 3 2 2 2" xfId="12953" xr:uid="{00000000-0005-0000-0000-0000F9560000}"/>
    <cellStyle name="Normal 2 3 4 2 2 3 2 2 2 2" xfId="29249" xr:uid="{00000000-0005-0000-0000-0000FA560000}"/>
    <cellStyle name="Normal 2 3 4 2 2 3 2 2 3" xfId="21103" xr:uid="{00000000-0005-0000-0000-0000FB560000}"/>
    <cellStyle name="Normal 2 3 4 2 2 3 2 3" xfId="7581" xr:uid="{00000000-0005-0000-0000-0000FC560000}"/>
    <cellStyle name="Normal 2 3 4 2 2 3 2 3 2" xfId="15727" xr:uid="{00000000-0005-0000-0000-0000FD560000}"/>
    <cellStyle name="Normal 2 3 4 2 2 3 2 3 2 2" xfId="32023" xr:uid="{00000000-0005-0000-0000-0000FE560000}"/>
    <cellStyle name="Normal 2 3 4 2 2 3 2 3 3" xfId="23877" xr:uid="{00000000-0005-0000-0000-0000FF560000}"/>
    <cellStyle name="Normal 2 3 4 2 2 3 2 4" xfId="10428" xr:uid="{00000000-0005-0000-0000-000000570000}"/>
    <cellStyle name="Normal 2 3 4 2 2 3 2 4 2" xfId="26724" xr:uid="{00000000-0005-0000-0000-000001570000}"/>
    <cellStyle name="Normal 2 3 4 2 2 3 2 5" xfId="18578" xr:uid="{00000000-0005-0000-0000-000002570000}"/>
    <cellStyle name="Normal 2 3 4 2 2 3 3" xfId="3589" xr:uid="{00000000-0005-0000-0000-000003570000}"/>
    <cellStyle name="Normal 2 3 4 2 2 3 3 2" xfId="11735" xr:uid="{00000000-0005-0000-0000-000004570000}"/>
    <cellStyle name="Normal 2 3 4 2 2 3 3 2 2" xfId="28031" xr:uid="{00000000-0005-0000-0000-000005570000}"/>
    <cellStyle name="Normal 2 3 4 2 2 3 3 3" xfId="19885" xr:uid="{00000000-0005-0000-0000-000006570000}"/>
    <cellStyle name="Normal 2 3 4 2 2 3 4" xfId="6171" xr:uid="{00000000-0005-0000-0000-000007570000}"/>
    <cellStyle name="Normal 2 3 4 2 2 3 4 2" xfId="14317" xr:uid="{00000000-0005-0000-0000-000008570000}"/>
    <cellStyle name="Normal 2 3 4 2 2 3 4 2 2" xfId="30613" xr:uid="{00000000-0005-0000-0000-000009570000}"/>
    <cellStyle name="Normal 2 3 4 2 2 3 4 3" xfId="22467" xr:uid="{00000000-0005-0000-0000-00000A570000}"/>
    <cellStyle name="Normal 2 3 4 2 2 3 5" xfId="9018" xr:uid="{00000000-0005-0000-0000-00000B570000}"/>
    <cellStyle name="Normal 2 3 4 2 2 3 5 2" xfId="25314" xr:uid="{00000000-0005-0000-0000-00000C570000}"/>
    <cellStyle name="Normal 2 3 4 2 2 3 6" xfId="17168" xr:uid="{00000000-0005-0000-0000-00000D570000}"/>
    <cellStyle name="Normal 2 3 4 2 2 4" xfId="1577" xr:uid="{00000000-0005-0000-0000-00000E570000}"/>
    <cellStyle name="Normal 2 3 4 2 2 4 2" xfId="4198" xr:uid="{00000000-0005-0000-0000-00000F570000}"/>
    <cellStyle name="Normal 2 3 4 2 2 4 2 2" xfId="12344" xr:uid="{00000000-0005-0000-0000-000010570000}"/>
    <cellStyle name="Normal 2 3 4 2 2 4 2 2 2" xfId="28640" xr:uid="{00000000-0005-0000-0000-000011570000}"/>
    <cellStyle name="Normal 2 3 4 2 2 4 2 3" xfId="20494" xr:uid="{00000000-0005-0000-0000-000012570000}"/>
    <cellStyle name="Normal 2 3 4 2 2 4 3" xfId="6876" xr:uid="{00000000-0005-0000-0000-000013570000}"/>
    <cellStyle name="Normal 2 3 4 2 2 4 3 2" xfId="15022" xr:uid="{00000000-0005-0000-0000-000014570000}"/>
    <cellStyle name="Normal 2 3 4 2 2 4 3 2 2" xfId="31318" xr:uid="{00000000-0005-0000-0000-000015570000}"/>
    <cellStyle name="Normal 2 3 4 2 2 4 3 3" xfId="23172" xr:uid="{00000000-0005-0000-0000-000016570000}"/>
    <cellStyle name="Normal 2 3 4 2 2 4 4" xfId="9723" xr:uid="{00000000-0005-0000-0000-000017570000}"/>
    <cellStyle name="Normal 2 3 4 2 2 4 4 2" xfId="26019" xr:uid="{00000000-0005-0000-0000-000018570000}"/>
    <cellStyle name="Normal 2 3 4 2 2 4 5" xfId="17873" xr:uid="{00000000-0005-0000-0000-000019570000}"/>
    <cellStyle name="Normal 2 3 4 2 2 5" xfId="2980" xr:uid="{00000000-0005-0000-0000-00001A570000}"/>
    <cellStyle name="Normal 2 3 4 2 2 5 2" xfId="11126" xr:uid="{00000000-0005-0000-0000-00001B570000}"/>
    <cellStyle name="Normal 2 3 4 2 2 5 2 2" xfId="27422" xr:uid="{00000000-0005-0000-0000-00001C570000}"/>
    <cellStyle name="Normal 2 3 4 2 2 5 3" xfId="19276" xr:uid="{00000000-0005-0000-0000-00001D570000}"/>
    <cellStyle name="Normal 2 3 4 2 2 6" xfId="5466" xr:uid="{00000000-0005-0000-0000-00001E570000}"/>
    <cellStyle name="Normal 2 3 4 2 2 6 2" xfId="13612" xr:uid="{00000000-0005-0000-0000-00001F570000}"/>
    <cellStyle name="Normal 2 3 4 2 2 6 2 2" xfId="29908" xr:uid="{00000000-0005-0000-0000-000020570000}"/>
    <cellStyle name="Normal 2 3 4 2 2 6 3" xfId="21762" xr:uid="{00000000-0005-0000-0000-000021570000}"/>
    <cellStyle name="Normal 2 3 4 2 2 7" xfId="8313" xr:uid="{00000000-0005-0000-0000-000022570000}"/>
    <cellStyle name="Normal 2 3 4 2 2 7 2" xfId="24609" xr:uid="{00000000-0005-0000-0000-000023570000}"/>
    <cellStyle name="Normal 2 3 4 2 2 8" xfId="16463" xr:uid="{00000000-0005-0000-0000-000024570000}"/>
    <cellStyle name="Normal 2 3 4 2 3" xfId="243" xr:uid="{00000000-0005-0000-0000-000025570000}"/>
    <cellStyle name="Normal 2 3 4 2 3 2" xfId="587" xr:uid="{00000000-0005-0000-0000-000026570000}"/>
    <cellStyle name="Normal 2 3 4 2 3 2 2" xfId="1293" xr:uid="{00000000-0005-0000-0000-000027570000}"/>
    <cellStyle name="Normal 2 3 4 2 3 2 2 2" xfId="2703" xr:uid="{00000000-0005-0000-0000-000028570000}"/>
    <cellStyle name="Normal 2 3 4 2 3 2 2 2 2" xfId="5177" xr:uid="{00000000-0005-0000-0000-000029570000}"/>
    <cellStyle name="Normal 2 3 4 2 3 2 2 2 2 2" xfId="13323" xr:uid="{00000000-0005-0000-0000-00002A570000}"/>
    <cellStyle name="Normal 2 3 4 2 3 2 2 2 2 2 2" xfId="29619" xr:uid="{00000000-0005-0000-0000-00002B570000}"/>
    <cellStyle name="Normal 2 3 4 2 3 2 2 2 2 3" xfId="21473" xr:uid="{00000000-0005-0000-0000-00002C570000}"/>
    <cellStyle name="Normal 2 3 4 2 3 2 2 2 3" xfId="8002" xr:uid="{00000000-0005-0000-0000-00002D570000}"/>
    <cellStyle name="Normal 2 3 4 2 3 2 2 2 3 2" xfId="16148" xr:uid="{00000000-0005-0000-0000-00002E570000}"/>
    <cellStyle name="Normal 2 3 4 2 3 2 2 2 3 2 2" xfId="32444" xr:uid="{00000000-0005-0000-0000-00002F570000}"/>
    <cellStyle name="Normal 2 3 4 2 3 2 2 2 3 3" xfId="24298" xr:uid="{00000000-0005-0000-0000-000030570000}"/>
    <cellStyle name="Normal 2 3 4 2 3 2 2 2 4" xfId="10849" xr:uid="{00000000-0005-0000-0000-000031570000}"/>
    <cellStyle name="Normal 2 3 4 2 3 2 2 2 4 2" xfId="27145" xr:uid="{00000000-0005-0000-0000-000032570000}"/>
    <cellStyle name="Normal 2 3 4 2 3 2 2 2 5" xfId="18999" xr:uid="{00000000-0005-0000-0000-000033570000}"/>
    <cellStyle name="Normal 2 3 4 2 3 2 2 3" xfId="3959" xr:uid="{00000000-0005-0000-0000-000034570000}"/>
    <cellStyle name="Normal 2 3 4 2 3 2 2 3 2" xfId="12105" xr:uid="{00000000-0005-0000-0000-000035570000}"/>
    <cellStyle name="Normal 2 3 4 2 3 2 2 3 2 2" xfId="28401" xr:uid="{00000000-0005-0000-0000-000036570000}"/>
    <cellStyle name="Normal 2 3 4 2 3 2 2 3 3" xfId="20255" xr:uid="{00000000-0005-0000-0000-000037570000}"/>
    <cellStyle name="Normal 2 3 4 2 3 2 2 4" xfId="6592" xr:uid="{00000000-0005-0000-0000-000038570000}"/>
    <cellStyle name="Normal 2 3 4 2 3 2 2 4 2" xfId="14738" xr:uid="{00000000-0005-0000-0000-000039570000}"/>
    <cellStyle name="Normal 2 3 4 2 3 2 2 4 2 2" xfId="31034" xr:uid="{00000000-0005-0000-0000-00003A570000}"/>
    <cellStyle name="Normal 2 3 4 2 3 2 2 4 3" xfId="22888" xr:uid="{00000000-0005-0000-0000-00003B570000}"/>
    <cellStyle name="Normal 2 3 4 2 3 2 2 5" xfId="9439" xr:uid="{00000000-0005-0000-0000-00003C570000}"/>
    <cellStyle name="Normal 2 3 4 2 3 2 2 5 2" xfId="25735" xr:uid="{00000000-0005-0000-0000-00003D570000}"/>
    <cellStyle name="Normal 2 3 4 2 3 2 2 6" xfId="17589" xr:uid="{00000000-0005-0000-0000-00003E570000}"/>
    <cellStyle name="Normal 2 3 4 2 3 2 3" xfId="1998" xr:uid="{00000000-0005-0000-0000-00003F570000}"/>
    <cellStyle name="Normal 2 3 4 2 3 2 3 2" xfId="4568" xr:uid="{00000000-0005-0000-0000-000040570000}"/>
    <cellStyle name="Normal 2 3 4 2 3 2 3 2 2" xfId="12714" xr:uid="{00000000-0005-0000-0000-000041570000}"/>
    <cellStyle name="Normal 2 3 4 2 3 2 3 2 2 2" xfId="29010" xr:uid="{00000000-0005-0000-0000-000042570000}"/>
    <cellStyle name="Normal 2 3 4 2 3 2 3 2 3" xfId="20864" xr:uid="{00000000-0005-0000-0000-000043570000}"/>
    <cellStyle name="Normal 2 3 4 2 3 2 3 3" xfId="7297" xr:uid="{00000000-0005-0000-0000-000044570000}"/>
    <cellStyle name="Normal 2 3 4 2 3 2 3 3 2" xfId="15443" xr:uid="{00000000-0005-0000-0000-000045570000}"/>
    <cellStyle name="Normal 2 3 4 2 3 2 3 3 2 2" xfId="31739" xr:uid="{00000000-0005-0000-0000-000046570000}"/>
    <cellStyle name="Normal 2 3 4 2 3 2 3 3 3" xfId="23593" xr:uid="{00000000-0005-0000-0000-000047570000}"/>
    <cellStyle name="Normal 2 3 4 2 3 2 3 4" xfId="10144" xr:uid="{00000000-0005-0000-0000-000048570000}"/>
    <cellStyle name="Normal 2 3 4 2 3 2 3 4 2" xfId="26440" xr:uid="{00000000-0005-0000-0000-000049570000}"/>
    <cellStyle name="Normal 2 3 4 2 3 2 3 5" xfId="18294" xr:uid="{00000000-0005-0000-0000-00004A570000}"/>
    <cellStyle name="Normal 2 3 4 2 3 2 4" xfId="3350" xr:uid="{00000000-0005-0000-0000-00004B570000}"/>
    <cellStyle name="Normal 2 3 4 2 3 2 4 2" xfId="11496" xr:uid="{00000000-0005-0000-0000-00004C570000}"/>
    <cellStyle name="Normal 2 3 4 2 3 2 4 2 2" xfId="27792" xr:uid="{00000000-0005-0000-0000-00004D570000}"/>
    <cellStyle name="Normal 2 3 4 2 3 2 4 3" xfId="19646" xr:uid="{00000000-0005-0000-0000-00004E570000}"/>
    <cellStyle name="Normal 2 3 4 2 3 2 5" xfId="5887" xr:uid="{00000000-0005-0000-0000-00004F570000}"/>
    <cellStyle name="Normal 2 3 4 2 3 2 5 2" xfId="14033" xr:uid="{00000000-0005-0000-0000-000050570000}"/>
    <cellStyle name="Normal 2 3 4 2 3 2 5 2 2" xfId="30329" xr:uid="{00000000-0005-0000-0000-000051570000}"/>
    <cellStyle name="Normal 2 3 4 2 3 2 5 3" xfId="22183" xr:uid="{00000000-0005-0000-0000-000052570000}"/>
    <cellStyle name="Normal 2 3 4 2 3 2 6" xfId="8734" xr:uid="{00000000-0005-0000-0000-000053570000}"/>
    <cellStyle name="Normal 2 3 4 2 3 2 6 2" xfId="25030" xr:uid="{00000000-0005-0000-0000-000054570000}"/>
    <cellStyle name="Normal 2 3 4 2 3 2 7" xfId="16884" xr:uid="{00000000-0005-0000-0000-000055570000}"/>
    <cellStyle name="Normal 2 3 4 2 3 3" xfId="949" xr:uid="{00000000-0005-0000-0000-000056570000}"/>
    <cellStyle name="Normal 2 3 4 2 3 3 2" xfId="2359" xr:uid="{00000000-0005-0000-0000-000057570000}"/>
    <cellStyle name="Normal 2 3 4 2 3 3 2 2" xfId="4881" xr:uid="{00000000-0005-0000-0000-000058570000}"/>
    <cellStyle name="Normal 2 3 4 2 3 3 2 2 2" xfId="13027" xr:uid="{00000000-0005-0000-0000-000059570000}"/>
    <cellStyle name="Normal 2 3 4 2 3 3 2 2 2 2" xfId="29323" xr:uid="{00000000-0005-0000-0000-00005A570000}"/>
    <cellStyle name="Normal 2 3 4 2 3 3 2 2 3" xfId="21177" xr:uid="{00000000-0005-0000-0000-00005B570000}"/>
    <cellStyle name="Normal 2 3 4 2 3 3 2 3" xfId="7658" xr:uid="{00000000-0005-0000-0000-00005C570000}"/>
    <cellStyle name="Normal 2 3 4 2 3 3 2 3 2" xfId="15804" xr:uid="{00000000-0005-0000-0000-00005D570000}"/>
    <cellStyle name="Normal 2 3 4 2 3 3 2 3 2 2" xfId="32100" xr:uid="{00000000-0005-0000-0000-00005E570000}"/>
    <cellStyle name="Normal 2 3 4 2 3 3 2 3 3" xfId="23954" xr:uid="{00000000-0005-0000-0000-00005F570000}"/>
    <cellStyle name="Normal 2 3 4 2 3 3 2 4" xfId="10505" xr:uid="{00000000-0005-0000-0000-000060570000}"/>
    <cellStyle name="Normal 2 3 4 2 3 3 2 4 2" xfId="26801" xr:uid="{00000000-0005-0000-0000-000061570000}"/>
    <cellStyle name="Normal 2 3 4 2 3 3 2 5" xfId="18655" xr:uid="{00000000-0005-0000-0000-000062570000}"/>
    <cellStyle name="Normal 2 3 4 2 3 3 3" xfId="3663" xr:uid="{00000000-0005-0000-0000-000063570000}"/>
    <cellStyle name="Normal 2 3 4 2 3 3 3 2" xfId="11809" xr:uid="{00000000-0005-0000-0000-000064570000}"/>
    <cellStyle name="Normal 2 3 4 2 3 3 3 2 2" xfId="28105" xr:uid="{00000000-0005-0000-0000-000065570000}"/>
    <cellStyle name="Normal 2 3 4 2 3 3 3 3" xfId="19959" xr:uid="{00000000-0005-0000-0000-000066570000}"/>
    <cellStyle name="Normal 2 3 4 2 3 3 4" xfId="6248" xr:uid="{00000000-0005-0000-0000-000067570000}"/>
    <cellStyle name="Normal 2 3 4 2 3 3 4 2" xfId="14394" xr:uid="{00000000-0005-0000-0000-000068570000}"/>
    <cellStyle name="Normal 2 3 4 2 3 3 4 2 2" xfId="30690" xr:uid="{00000000-0005-0000-0000-000069570000}"/>
    <cellStyle name="Normal 2 3 4 2 3 3 4 3" xfId="22544" xr:uid="{00000000-0005-0000-0000-00006A570000}"/>
    <cellStyle name="Normal 2 3 4 2 3 3 5" xfId="9095" xr:uid="{00000000-0005-0000-0000-00006B570000}"/>
    <cellStyle name="Normal 2 3 4 2 3 3 5 2" xfId="25391" xr:uid="{00000000-0005-0000-0000-00006C570000}"/>
    <cellStyle name="Normal 2 3 4 2 3 3 6" xfId="17245" xr:uid="{00000000-0005-0000-0000-00006D570000}"/>
    <cellStyle name="Normal 2 3 4 2 3 4" xfId="1654" xr:uid="{00000000-0005-0000-0000-00006E570000}"/>
    <cellStyle name="Normal 2 3 4 2 3 4 2" xfId="4272" xr:uid="{00000000-0005-0000-0000-00006F570000}"/>
    <cellStyle name="Normal 2 3 4 2 3 4 2 2" xfId="12418" xr:uid="{00000000-0005-0000-0000-000070570000}"/>
    <cellStyle name="Normal 2 3 4 2 3 4 2 2 2" xfId="28714" xr:uid="{00000000-0005-0000-0000-000071570000}"/>
    <cellStyle name="Normal 2 3 4 2 3 4 2 3" xfId="20568" xr:uid="{00000000-0005-0000-0000-000072570000}"/>
    <cellStyle name="Normal 2 3 4 2 3 4 3" xfId="6953" xr:uid="{00000000-0005-0000-0000-000073570000}"/>
    <cellStyle name="Normal 2 3 4 2 3 4 3 2" xfId="15099" xr:uid="{00000000-0005-0000-0000-000074570000}"/>
    <cellStyle name="Normal 2 3 4 2 3 4 3 2 2" xfId="31395" xr:uid="{00000000-0005-0000-0000-000075570000}"/>
    <cellStyle name="Normal 2 3 4 2 3 4 3 3" xfId="23249" xr:uid="{00000000-0005-0000-0000-000076570000}"/>
    <cellStyle name="Normal 2 3 4 2 3 4 4" xfId="9800" xr:uid="{00000000-0005-0000-0000-000077570000}"/>
    <cellStyle name="Normal 2 3 4 2 3 4 4 2" xfId="26096" xr:uid="{00000000-0005-0000-0000-000078570000}"/>
    <cellStyle name="Normal 2 3 4 2 3 4 5" xfId="17950" xr:uid="{00000000-0005-0000-0000-000079570000}"/>
    <cellStyle name="Normal 2 3 4 2 3 5" xfId="3054" xr:uid="{00000000-0005-0000-0000-00007A570000}"/>
    <cellStyle name="Normal 2 3 4 2 3 5 2" xfId="11200" xr:uid="{00000000-0005-0000-0000-00007B570000}"/>
    <cellStyle name="Normal 2 3 4 2 3 5 2 2" xfId="27496" xr:uid="{00000000-0005-0000-0000-00007C570000}"/>
    <cellStyle name="Normal 2 3 4 2 3 5 3" xfId="19350" xr:uid="{00000000-0005-0000-0000-00007D570000}"/>
    <cellStyle name="Normal 2 3 4 2 3 6" xfId="5543" xr:uid="{00000000-0005-0000-0000-00007E570000}"/>
    <cellStyle name="Normal 2 3 4 2 3 6 2" xfId="13689" xr:uid="{00000000-0005-0000-0000-00007F570000}"/>
    <cellStyle name="Normal 2 3 4 2 3 6 2 2" xfId="29985" xr:uid="{00000000-0005-0000-0000-000080570000}"/>
    <cellStyle name="Normal 2 3 4 2 3 6 3" xfId="21839" xr:uid="{00000000-0005-0000-0000-000081570000}"/>
    <cellStyle name="Normal 2 3 4 2 3 7" xfId="8390" xr:uid="{00000000-0005-0000-0000-000082570000}"/>
    <cellStyle name="Normal 2 3 4 2 3 7 2" xfId="24686" xr:uid="{00000000-0005-0000-0000-000083570000}"/>
    <cellStyle name="Normal 2 3 4 2 3 8" xfId="16540" xr:uid="{00000000-0005-0000-0000-000084570000}"/>
    <cellStyle name="Normal 2 3 4 2 4" xfId="330" xr:uid="{00000000-0005-0000-0000-000085570000}"/>
    <cellStyle name="Normal 2 3 4 2 4 2" xfId="674" xr:uid="{00000000-0005-0000-0000-000086570000}"/>
    <cellStyle name="Normal 2 3 4 2 4 2 2" xfId="1380" xr:uid="{00000000-0005-0000-0000-000087570000}"/>
    <cellStyle name="Normal 2 3 4 2 4 2 2 2" xfId="2790" xr:uid="{00000000-0005-0000-0000-000088570000}"/>
    <cellStyle name="Normal 2 3 4 2 4 2 2 2 2" xfId="5251" xr:uid="{00000000-0005-0000-0000-000089570000}"/>
    <cellStyle name="Normal 2 3 4 2 4 2 2 2 2 2" xfId="13397" xr:uid="{00000000-0005-0000-0000-00008A570000}"/>
    <cellStyle name="Normal 2 3 4 2 4 2 2 2 2 2 2" xfId="29693" xr:uid="{00000000-0005-0000-0000-00008B570000}"/>
    <cellStyle name="Normal 2 3 4 2 4 2 2 2 2 3" xfId="21547" xr:uid="{00000000-0005-0000-0000-00008C570000}"/>
    <cellStyle name="Normal 2 3 4 2 4 2 2 2 3" xfId="8089" xr:uid="{00000000-0005-0000-0000-00008D570000}"/>
    <cellStyle name="Normal 2 3 4 2 4 2 2 2 3 2" xfId="16235" xr:uid="{00000000-0005-0000-0000-00008E570000}"/>
    <cellStyle name="Normal 2 3 4 2 4 2 2 2 3 2 2" xfId="32531" xr:uid="{00000000-0005-0000-0000-00008F570000}"/>
    <cellStyle name="Normal 2 3 4 2 4 2 2 2 3 3" xfId="24385" xr:uid="{00000000-0005-0000-0000-000090570000}"/>
    <cellStyle name="Normal 2 3 4 2 4 2 2 2 4" xfId="10936" xr:uid="{00000000-0005-0000-0000-000091570000}"/>
    <cellStyle name="Normal 2 3 4 2 4 2 2 2 4 2" xfId="27232" xr:uid="{00000000-0005-0000-0000-000092570000}"/>
    <cellStyle name="Normal 2 3 4 2 4 2 2 2 5" xfId="19086" xr:uid="{00000000-0005-0000-0000-000093570000}"/>
    <cellStyle name="Normal 2 3 4 2 4 2 2 3" xfId="4033" xr:uid="{00000000-0005-0000-0000-000094570000}"/>
    <cellStyle name="Normal 2 3 4 2 4 2 2 3 2" xfId="12179" xr:uid="{00000000-0005-0000-0000-000095570000}"/>
    <cellStyle name="Normal 2 3 4 2 4 2 2 3 2 2" xfId="28475" xr:uid="{00000000-0005-0000-0000-000096570000}"/>
    <cellStyle name="Normal 2 3 4 2 4 2 2 3 3" xfId="20329" xr:uid="{00000000-0005-0000-0000-000097570000}"/>
    <cellStyle name="Normal 2 3 4 2 4 2 2 4" xfId="6679" xr:uid="{00000000-0005-0000-0000-000098570000}"/>
    <cellStyle name="Normal 2 3 4 2 4 2 2 4 2" xfId="14825" xr:uid="{00000000-0005-0000-0000-000099570000}"/>
    <cellStyle name="Normal 2 3 4 2 4 2 2 4 2 2" xfId="31121" xr:uid="{00000000-0005-0000-0000-00009A570000}"/>
    <cellStyle name="Normal 2 3 4 2 4 2 2 4 3" xfId="22975" xr:uid="{00000000-0005-0000-0000-00009B570000}"/>
    <cellStyle name="Normal 2 3 4 2 4 2 2 5" xfId="9526" xr:uid="{00000000-0005-0000-0000-00009C570000}"/>
    <cellStyle name="Normal 2 3 4 2 4 2 2 5 2" xfId="25822" xr:uid="{00000000-0005-0000-0000-00009D570000}"/>
    <cellStyle name="Normal 2 3 4 2 4 2 2 6" xfId="17676" xr:uid="{00000000-0005-0000-0000-00009E570000}"/>
    <cellStyle name="Normal 2 3 4 2 4 2 3" xfId="2085" xr:uid="{00000000-0005-0000-0000-00009F570000}"/>
    <cellStyle name="Normal 2 3 4 2 4 2 3 2" xfId="4642" xr:uid="{00000000-0005-0000-0000-0000A0570000}"/>
    <cellStyle name="Normal 2 3 4 2 4 2 3 2 2" xfId="12788" xr:uid="{00000000-0005-0000-0000-0000A1570000}"/>
    <cellStyle name="Normal 2 3 4 2 4 2 3 2 2 2" xfId="29084" xr:uid="{00000000-0005-0000-0000-0000A2570000}"/>
    <cellStyle name="Normal 2 3 4 2 4 2 3 2 3" xfId="20938" xr:uid="{00000000-0005-0000-0000-0000A3570000}"/>
    <cellStyle name="Normal 2 3 4 2 4 2 3 3" xfId="7384" xr:uid="{00000000-0005-0000-0000-0000A4570000}"/>
    <cellStyle name="Normal 2 3 4 2 4 2 3 3 2" xfId="15530" xr:uid="{00000000-0005-0000-0000-0000A5570000}"/>
    <cellStyle name="Normal 2 3 4 2 4 2 3 3 2 2" xfId="31826" xr:uid="{00000000-0005-0000-0000-0000A6570000}"/>
    <cellStyle name="Normal 2 3 4 2 4 2 3 3 3" xfId="23680" xr:uid="{00000000-0005-0000-0000-0000A7570000}"/>
    <cellStyle name="Normal 2 3 4 2 4 2 3 4" xfId="10231" xr:uid="{00000000-0005-0000-0000-0000A8570000}"/>
    <cellStyle name="Normal 2 3 4 2 4 2 3 4 2" xfId="26527" xr:uid="{00000000-0005-0000-0000-0000A9570000}"/>
    <cellStyle name="Normal 2 3 4 2 4 2 3 5" xfId="18381" xr:uid="{00000000-0005-0000-0000-0000AA570000}"/>
    <cellStyle name="Normal 2 3 4 2 4 2 4" xfId="3424" xr:uid="{00000000-0005-0000-0000-0000AB570000}"/>
    <cellStyle name="Normal 2 3 4 2 4 2 4 2" xfId="11570" xr:uid="{00000000-0005-0000-0000-0000AC570000}"/>
    <cellStyle name="Normal 2 3 4 2 4 2 4 2 2" xfId="27866" xr:uid="{00000000-0005-0000-0000-0000AD570000}"/>
    <cellStyle name="Normal 2 3 4 2 4 2 4 3" xfId="19720" xr:uid="{00000000-0005-0000-0000-0000AE570000}"/>
    <cellStyle name="Normal 2 3 4 2 4 2 5" xfId="5974" xr:uid="{00000000-0005-0000-0000-0000AF570000}"/>
    <cellStyle name="Normal 2 3 4 2 4 2 5 2" xfId="14120" xr:uid="{00000000-0005-0000-0000-0000B0570000}"/>
    <cellStyle name="Normal 2 3 4 2 4 2 5 2 2" xfId="30416" xr:uid="{00000000-0005-0000-0000-0000B1570000}"/>
    <cellStyle name="Normal 2 3 4 2 4 2 5 3" xfId="22270" xr:uid="{00000000-0005-0000-0000-0000B2570000}"/>
    <cellStyle name="Normal 2 3 4 2 4 2 6" xfId="8821" xr:uid="{00000000-0005-0000-0000-0000B3570000}"/>
    <cellStyle name="Normal 2 3 4 2 4 2 6 2" xfId="25117" xr:uid="{00000000-0005-0000-0000-0000B4570000}"/>
    <cellStyle name="Normal 2 3 4 2 4 2 7" xfId="16971" xr:uid="{00000000-0005-0000-0000-0000B5570000}"/>
    <cellStyle name="Normal 2 3 4 2 4 3" xfId="1036" xr:uid="{00000000-0005-0000-0000-0000B6570000}"/>
    <cellStyle name="Normal 2 3 4 2 4 3 2" xfId="2446" xr:uid="{00000000-0005-0000-0000-0000B7570000}"/>
    <cellStyle name="Normal 2 3 4 2 4 3 2 2" xfId="4955" xr:uid="{00000000-0005-0000-0000-0000B8570000}"/>
    <cellStyle name="Normal 2 3 4 2 4 3 2 2 2" xfId="13101" xr:uid="{00000000-0005-0000-0000-0000B9570000}"/>
    <cellStyle name="Normal 2 3 4 2 4 3 2 2 2 2" xfId="29397" xr:uid="{00000000-0005-0000-0000-0000BA570000}"/>
    <cellStyle name="Normal 2 3 4 2 4 3 2 2 3" xfId="21251" xr:uid="{00000000-0005-0000-0000-0000BB570000}"/>
    <cellStyle name="Normal 2 3 4 2 4 3 2 3" xfId="7745" xr:uid="{00000000-0005-0000-0000-0000BC570000}"/>
    <cellStyle name="Normal 2 3 4 2 4 3 2 3 2" xfId="15891" xr:uid="{00000000-0005-0000-0000-0000BD570000}"/>
    <cellStyle name="Normal 2 3 4 2 4 3 2 3 2 2" xfId="32187" xr:uid="{00000000-0005-0000-0000-0000BE570000}"/>
    <cellStyle name="Normal 2 3 4 2 4 3 2 3 3" xfId="24041" xr:uid="{00000000-0005-0000-0000-0000BF570000}"/>
    <cellStyle name="Normal 2 3 4 2 4 3 2 4" xfId="10592" xr:uid="{00000000-0005-0000-0000-0000C0570000}"/>
    <cellStyle name="Normal 2 3 4 2 4 3 2 4 2" xfId="26888" xr:uid="{00000000-0005-0000-0000-0000C1570000}"/>
    <cellStyle name="Normal 2 3 4 2 4 3 2 5" xfId="18742" xr:uid="{00000000-0005-0000-0000-0000C2570000}"/>
    <cellStyle name="Normal 2 3 4 2 4 3 3" xfId="3737" xr:uid="{00000000-0005-0000-0000-0000C3570000}"/>
    <cellStyle name="Normal 2 3 4 2 4 3 3 2" xfId="11883" xr:uid="{00000000-0005-0000-0000-0000C4570000}"/>
    <cellStyle name="Normal 2 3 4 2 4 3 3 2 2" xfId="28179" xr:uid="{00000000-0005-0000-0000-0000C5570000}"/>
    <cellStyle name="Normal 2 3 4 2 4 3 3 3" xfId="20033" xr:uid="{00000000-0005-0000-0000-0000C6570000}"/>
    <cellStyle name="Normal 2 3 4 2 4 3 4" xfId="6335" xr:uid="{00000000-0005-0000-0000-0000C7570000}"/>
    <cellStyle name="Normal 2 3 4 2 4 3 4 2" xfId="14481" xr:uid="{00000000-0005-0000-0000-0000C8570000}"/>
    <cellStyle name="Normal 2 3 4 2 4 3 4 2 2" xfId="30777" xr:uid="{00000000-0005-0000-0000-0000C9570000}"/>
    <cellStyle name="Normal 2 3 4 2 4 3 4 3" xfId="22631" xr:uid="{00000000-0005-0000-0000-0000CA570000}"/>
    <cellStyle name="Normal 2 3 4 2 4 3 5" xfId="9182" xr:uid="{00000000-0005-0000-0000-0000CB570000}"/>
    <cellStyle name="Normal 2 3 4 2 4 3 5 2" xfId="25478" xr:uid="{00000000-0005-0000-0000-0000CC570000}"/>
    <cellStyle name="Normal 2 3 4 2 4 3 6" xfId="17332" xr:uid="{00000000-0005-0000-0000-0000CD570000}"/>
    <cellStyle name="Normal 2 3 4 2 4 4" xfId="1741" xr:uid="{00000000-0005-0000-0000-0000CE570000}"/>
    <cellStyle name="Normal 2 3 4 2 4 4 2" xfId="4346" xr:uid="{00000000-0005-0000-0000-0000CF570000}"/>
    <cellStyle name="Normal 2 3 4 2 4 4 2 2" xfId="12492" xr:uid="{00000000-0005-0000-0000-0000D0570000}"/>
    <cellStyle name="Normal 2 3 4 2 4 4 2 2 2" xfId="28788" xr:uid="{00000000-0005-0000-0000-0000D1570000}"/>
    <cellStyle name="Normal 2 3 4 2 4 4 2 3" xfId="20642" xr:uid="{00000000-0005-0000-0000-0000D2570000}"/>
    <cellStyle name="Normal 2 3 4 2 4 4 3" xfId="7040" xr:uid="{00000000-0005-0000-0000-0000D3570000}"/>
    <cellStyle name="Normal 2 3 4 2 4 4 3 2" xfId="15186" xr:uid="{00000000-0005-0000-0000-0000D4570000}"/>
    <cellStyle name="Normal 2 3 4 2 4 4 3 2 2" xfId="31482" xr:uid="{00000000-0005-0000-0000-0000D5570000}"/>
    <cellStyle name="Normal 2 3 4 2 4 4 3 3" xfId="23336" xr:uid="{00000000-0005-0000-0000-0000D6570000}"/>
    <cellStyle name="Normal 2 3 4 2 4 4 4" xfId="9887" xr:uid="{00000000-0005-0000-0000-0000D7570000}"/>
    <cellStyle name="Normal 2 3 4 2 4 4 4 2" xfId="26183" xr:uid="{00000000-0005-0000-0000-0000D8570000}"/>
    <cellStyle name="Normal 2 3 4 2 4 4 5" xfId="18037" xr:uid="{00000000-0005-0000-0000-0000D9570000}"/>
    <cellStyle name="Normal 2 3 4 2 4 5" xfId="3128" xr:uid="{00000000-0005-0000-0000-0000DA570000}"/>
    <cellStyle name="Normal 2 3 4 2 4 5 2" xfId="11274" xr:uid="{00000000-0005-0000-0000-0000DB570000}"/>
    <cellStyle name="Normal 2 3 4 2 4 5 2 2" xfId="27570" xr:uid="{00000000-0005-0000-0000-0000DC570000}"/>
    <cellStyle name="Normal 2 3 4 2 4 5 3" xfId="19424" xr:uid="{00000000-0005-0000-0000-0000DD570000}"/>
    <cellStyle name="Normal 2 3 4 2 4 6" xfId="5630" xr:uid="{00000000-0005-0000-0000-0000DE570000}"/>
    <cellStyle name="Normal 2 3 4 2 4 6 2" xfId="13776" xr:uid="{00000000-0005-0000-0000-0000DF570000}"/>
    <cellStyle name="Normal 2 3 4 2 4 6 2 2" xfId="30072" xr:uid="{00000000-0005-0000-0000-0000E0570000}"/>
    <cellStyle name="Normal 2 3 4 2 4 6 3" xfId="21926" xr:uid="{00000000-0005-0000-0000-0000E1570000}"/>
    <cellStyle name="Normal 2 3 4 2 4 7" xfId="8477" xr:uid="{00000000-0005-0000-0000-0000E2570000}"/>
    <cellStyle name="Normal 2 3 4 2 4 7 2" xfId="24773" xr:uid="{00000000-0005-0000-0000-0000E3570000}"/>
    <cellStyle name="Normal 2 3 4 2 4 8" xfId="16627" xr:uid="{00000000-0005-0000-0000-0000E4570000}"/>
    <cellStyle name="Normal 2 3 4 2 5" xfId="420" xr:uid="{00000000-0005-0000-0000-0000E5570000}"/>
    <cellStyle name="Normal 2 3 4 2 5 2" xfId="1126" xr:uid="{00000000-0005-0000-0000-0000E6570000}"/>
    <cellStyle name="Normal 2 3 4 2 5 2 2" xfId="2536" xr:uid="{00000000-0005-0000-0000-0000E7570000}"/>
    <cellStyle name="Normal 2 3 4 2 5 2 2 2" xfId="5029" xr:uid="{00000000-0005-0000-0000-0000E8570000}"/>
    <cellStyle name="Normal 2 3 4 2 5 2 2 2 2" xfId="13175" xr:uid="{00000000-0005-0000-0000-0000E9570000}"/>
    <cellStyle name="Normal 2 3 4 2 5 2 2 2 2 2" xfId="29471" xr:uid="{00000000-0005-0000-0000-0000EA570000}"/>
    <cellStyle name="Normal 2 3 4 2 5 2 2 2 3" xfId="21325" xr:uid="{00000000-0005-0000-0000-0000EB570000}"/>
    <cellStyle name="Normal 2 3 4 2 5 2 2 3" xfId="7835" xr:uid="{00000000-0005-0000-0000-0000EC570000}"/>
    <cellStyle name="Normal 2 3 4 2 5 2 2 3 2" xfId="15981" xr:uid="{00000000-0005-0000-0000-0000ED570000}"/>
    <cellStyle name="Normal 2 3 4 2 5 2 2 3 2 2" xfId="32277" xr:uid="{00000000-0005-0000-0000-0000EE570000}"/>
    <cellStyle name="Normal 2 3 4 2 5 2 2 3 3" xfId="24131" xr:uid="{00000000-0005-0000-0000-0000EF570000}"/>
    <cellStyle name="Normal 2 3 4 2 5 2 2 4" xfId="10682" xr:uid="{00000000-0005-0000-0000-0000F0570000}"/>
    <cellStyle name="Normal 2 3 4 2 5 2 2 4 2" xfId="26978" xr:uid="{00000000-0005-0000-0000-0000F1570000}"/>
    <cellStyle name="Normal 2 3 4 2 5 2 2 5" xfId="18832" xr:uid="{00000000-0005-0000-0000-0000F2570000}"/>
    <cellStyle name="Normal 2 3 4 2 5 2 3" xfId="3811" xr:uid="{00000000-0005-0000-0000-0000F3570000}"/>
    <cellStyle name="Normal 2 3 4 2 5 2 3 2" xfId="11957" xr:uid="{00000000-0005-0000-0000-0000F4570000}"/>
    <cellStyle name="Normal 2 3 4 2 5 2 3 2 2" xfId="28253" xr:uid="{00000000-0005-0000-0000-0000F5570000}"/>
    <cellStyle name="Normal 2 3 4 2 5 2 3 3" xfId="20107" xr:uid="{00000000-0005-0000-0000-0000F6570000}"/>
    <cellStyle name="Normal 2 3 4 2 5 2 4" xfId="6425" xr:uid="{00000000-0005-0000-0000-0000F7570000}"/>
    <cellStyle name="Normal 2 3 4 2 5 2 4 2" xfId="14571" xr:uid="{00000000-0005-0000-0000-0000F8570000}"/>
    <cellStyle name="Normal 2 3 4 2 5 2 4 2 2" xfId="30867" xr:uid="{00000000-0005-0000-0000-0000F9570000}"/>
    <cellStyle name="Normal 2 3 4 2 5 2 4 3" xfId="22721" xr:uid="{00000000-0005-0000-0000-0000FA570000}"/>
    <cellStyle name="Normal 2 3 4 2 5 2 5" xfId="9272" xr:uid="{00000000-0005-0000-0000-0000FB570000}"/>
    <cellStyle name="Normal 2 3 4 2 5 2 5 2" xfId="25568" xr:uid="{00000000-0005-0000-0000-0000FC570000}"/>
    <cellStyle name="Normal 2 3 4 2 5 2 6" xfId="17422" xr:uid="{00000000-0005-0000-0000-0000FD570000}"/>
    <cellStyle name="Normal 2 3 4 2 5 3" xfId="1831" xr:uid="{00000000-0005-0000-0000-0000FE570000}"/>
    <cellStyle name="Normal 2 3 4 2 5 3 2" xfId="4420" xr:uid="{00000000-0005-0000-0000-0000FF570000}"/>
    <cellStyle name="Normal 2 3 4 2 5 3 2 2" xfId="12566" xr:uid="{00000000-0005-0000-0000-000000580000}"/>
    <cellStyle name="Normal 2 3 4 2 5 3 2 2 2" xfId="28862" xr:uid="{00000000-0005-0000-0000-000001580000}"/>
    <cellStyle name="Normal 2 3 4 2 5 3 2 3" xfId="20716" xr:uid="{00000000-0005-0000-0000-000002580000}"/>
    <cellStyle name="Normal 2 3 4 2 5 3 3" xfId="7130" xr:uid="{00000000-0005-0000-0000-000003580000}"/>
    <cellStyle name="Normal 2 3 4 2 5 3 3 2" xfId="15276" xr:uid="{00000000-0005-0000-0000-000004580000}"/>
    <cellStyle name="Normal 2 3 4 2 5 3 3 2 2" xfId="31572" xr:uid="{00000000-0005-0000-0000-000005580000}"/>
    <cellStyle name="Normal 2 3 4 2 5 3 3 3" xfId="23426" xr:uid="{00000000-0005-0000-0000-000006580000}"/>
    <cellStyle name="Normal 2 3 4 2 5 3 4" xfId="9977" xr:uid="{00000000-0005-0000-0000-000007580000}"/>
    <cellStyle name="Normal 2 3 4 2 5 3 4 2" xfId="26273" xr:uid="{00000000-0005-0000-0000-000008580000}"/>
    <cellStyle name="Normal 2 3 4 2 5 3 5" xfId="18127" xr:uid="{00000000-0005-0000-0000-000009580000}"/>
    <cellStyle name="Normal 2 3 4 2 5 4" xfId="3202" xr:uid="{00000000-0005-0000-0000-00000A580000}"/>
    <cellStyle name="Normal 2 3 4 2 5 4 2" xfId="11348" xr:uid="{00000000-0005-0000-0000-00000B580000}"/>
    <cellStyle name="Normal 2 3 4 2 5 4 2 2" xfId="27644" xr:uid="{00000000-0005-0000-0000-00000C580000}"/>
    <cellStyle name="Normal 2 3 4 2 5 4 3" xfId="19498" xr:uid="{00000000-0005-0000-0000-00000D580000}"/>
    <cellStyle name="Normal 2 3 4 2 5 5" xfId="5720" xr:uid="{00000000-0005-0000-0000-00000E580000}"/>
    <cellStyle name="Normal 2 3 4 2 5 5 2" xfId="13866" xr:uid="{00000000-0005-0000-0000-00000F580000}"/>
    <cellStyle name="Normal 2 3 4 2 5 5 2 2" xfId="30162" xr:uid="{00000000-0005-0000-0000-000010580000}"/>
    <cellStyle name="Normal 2 3 4 2 5 5 3" xfId="22016" xr:uid="{00000000-0005-0000-0000-000011580000}"/>
    <cellStyle name="Normal 2 3 4 2 5 6" xfId="8567" xr:uid="{00000000-0005-0000-0000-000012580000}"/>
    <cellStyle name="Normal 2 3 4 2 5 6 2" xfId="24863" xr:uid="{00000000-0005-0000-0000-000013580000}"/>
    <cellStyle name="Normal 2 3 4 2 5 7" xfId="16717" xr:uid="{00000000-0005-0000-0000-000014580000}"/>
    <cellStyle name="Normal 2 3 4 2 6" xfId="782" xr:uid="{00000000-0005-0000-0000-000015580000}"/>
    <cellStyle name="Normal 2 3 4 2 6 2" xfId="2192" xr:uid="{00000000-0005-0000-0000-000016580000}"/>
    <cellStyle name="Normal 2 3 4 2 6 2 2" xfId="4733" xr:uid="{00000000-0005-0000-0000-000017580000}"/>
    <cellStyle name="Normal 2 3 4 2 6 2 2 2" xfId="12879" xr:uid="{00000000-0005-0000-0000-000018580000}"/>
    <cellStyle name="Normal 2 3 4 2 6 2 2 2 2" xfId="29175" xr:uid="{00000000-0005-0000-0000-000019580000}"/>
    <cellStyle name="Normal 2 3 4 2 6 2 2 3" xfId="21029" xr:uid="{00000000-0005-0000-0000-00001A580000}"/>
    <cellStyle name="Normal 2 3 4 2 6 2 3" xfId="7491" xr:uid="{00000000-0005-0000-0000-00001B580000}"/>
    <cellStyle name="Normal 2 3 4 2 6 2 3 2" xfId="15637" xr:uid="{00000000-0005-0000-0000-00001C580000}"/>
    <cellStyle name="Normal 2 3 4 2 6 2 3 2 2" xfId="31933" xr:uid="{00000000-0005-0000-0000-00001D580000}"/>
    <cellStyle name="Normal 2 3 4 2 6 2 3 3" xfId="23787" xr:uid="{00000000-0005-0000-0000-00001E580000}"/>
    <cellStyle name="Normal 2 3 4 2 6 2 4" xfId="10338" xr:uid="{00000000-0005-0000-0000-00001F580000}"/>
    <cellStyle name="Normal 2 3 4 2 6 2 4 2" xfId="26634" xr:uid="{00000000-0005-0000-0000-000020580000}"/>
    <cellStyle name="Normal 2 3 4 2 6 2 5" xfId="18488" xr:uid="{00000000-0005-0000-0000-000021580000}"/>
    <cellStyle name="Normal 2 3 4 2 6 3" xfId="3515" xr:uid="{00000000-0005-0000-0000-000022580000}"/>
    <cellStyle name="Normal 2 3 4 2 6 3 2" xfId="11661" xr:uid="{00000000-0005-0000-0000-000023580000}"/>
    <cellStyle name="Normal 2 3 4 2 6 3 2 2" xfId="27957" xr:uid="{00000000-0005-0000-0000-000024580000}"/>
    <cellStyle name="Normal 2 3 4 2 6 3 3" xfId="19811" xr:uid="{00000000-0005-0000-0000-000025580000}"/>
    <cellStyle name="Normal 2 3 4 2 6 4" xfId="6081" xr:uid="{00000000-0005-0000-0000-000026580000}"/>
    <cellStyle name="Normal 2 3 4 2 6 4 2" xfId="14227" xr:uid="{00000000-0005-0000-0000-000027580000}"/>
    <cellStyle name="Normal 2 3 4 2 6 4 2 2" xfId="30523" xr:uid="{00000000-0005-0000-0000-000028580000}"/>
    <cellStyle name="Normal 2 3 4 2 6 4 3" xfId="22377" xr:uid="{00000000-0005-0000-0000-000029580000}"/>
    <cellStyle name="Normal 2 3 4 2 6 5" xfId="8928" xr:uid="{00000000-0005-0000-0000-00002A580000}"/>
    <cellStyle name="Normal 2 3 4 2 6 5 2" xfId="25224" xr:uid="{00000000-0005-0000-0000-00002B580000}"/>
    <cellStyle name="Normal 2 3 4 2 6 6" xfId="17078" xr:uid="{00000000-0005-0000-0000-00002C580000}"/>
    <cellStyle name="Normal 2 3 4 2 7" xfId="1487" xr:uid="{00000000-0005-0000-0000-00002D580000}"/>
    <cellStyle name="Normal 2 3 4 2 7 2" xfId="4124" xr:uid="{00000000-0005-0000-0000-00002E580000}"/>
    <cellStyle name="Normal 2 3 4 2 7 2 2" xfId="12270" xr:uid="{00000000-0005-0000-0000-00002F580000}"/>
    <cellStyle name="Normal 2 3 4 2 7 2 2 2" xfId="28566" xr:uid="{00000000-0005-0000-0000-000030580000}"/>
    <cellStyle name="Normal 2 3 4 2 7 2 3" xfId="20420" xr:uid="{00000000-0005-0000-0000-000031580000}"/>
    <cellStyle name="Normal 2 3 4 2 7 3" xfId="6786" xr:uid="{00000000-0005-0000-0000-000032580000}"/>
    <cellStyle name="Normal 2 3 4 2 7 3 2" xfId="14932" xr:uid="{00000000-0005-0000-0000-000033580000}"/>
    <cellStyle name="Normal 2 3 4 2 7 3 2 2" xfId="31228" xr:uid="{00000000-0005-0000-0000-000034580000}"/>
    <cellStyle name="Normal 2 3 4 2 7 3 3" xfId="23082" xr:uid="{00000000-0005-0000-0000-000035580000}"/>
    <cellStyle name="Normal 2 3 4 2 7 4" xfId="9633" xr:uid="{00000000-0005-0000-0000-000036580000}"/>
    <cellStyle name="Normal 2 3 4 2 7 4 2" xfId="25929" xr:uid="{00000000-0005-0000-0000-000037580000}"/>
    <cellStyle name="Normal 2 3 4 2 7 5" xfId="17783" xr:uid="{00000000-0005-0000-0000-000038580000}"/>
    <cellStyle name="Normal 2 3 4 2 8" xfId="2906" xr:uid="{00000000-0005-0000-0000-000039580000}"/>
    <cellStyle name="Normal 2 3 4 2 8 2" xfId="11052" xr:uid="{00000000-0005-0000-0000-00003A580000}"/>
    <cellStyle name="Normal 2 3 4 2 8 2 2" xfId="27348" xr:uid="{00000000-0005-0000-0000-00003B580000}"/>
    <cellStyle name="Normal 2 3 4 2 8 3" xfId="19202" xr:uid="{00000000-0005-0000-0000-00003C580000}"/>
    <cellStyle name="Normal 2 3 4 2 9" xfId="5376" xr:uid="{00000000-0005-0000-0000-00003D580000}"/>
    <cellStyle name="Normal 2 3 4 2 9 2" xfId="13522" xr:uid="{00000000-0005-0000-0000-00003E580000}"/>
    <cellStyle name="Normal 2 3 4 2 9 2 2" xfId="29818" xr:uid="{00000000-0005-0000-0000-00003F580000}"/>
    <cellStyle name="Normal 2 3 4 2 9 3" xfId="21672" xr:uid="{00000000-0005-0000-0000-000040580000}"/>
    <cellStyle name="Normal 2 3 4 3" xfId="122" xr:uid="{00000000-0005-0000-0000-000041580000}"/>
    <cellStyle name="Normal 2 3 4 3 2" xfId="466" xr:uid="{00000000-0005-0000-0000-000042580000}"/>
    <cellStyle name="Normal 2 3 4 3 2 2" xfId="1172" xr:uid="{00000000-0005-0000-0000-000043580000}"/>
    <cellStyle name="Normal 2 3 4 3 2 2 2" xfId="2582" xr:uid="{00000000-0005-0000-0000-000044580000}"/>
    <cellStyle name="Normal 2 3 4 3 2 2 2 2" xfId="5067" xr:uid="{00000000-0005-0000-0000-000045580000}"/>
    <cellStyle name="Normal 2 3 4 3 2 2 2 2 2" xfId="13213" xr:uid="{00000000-0005-0000-0000-000046580000}"/>
    <cellStyle name="Normal 2 3 4 3 2 2 2 2 2 2" xfId="29509" xr:uid="{00000000-0005-0000-0000-000047580000}"/>
    <cellStyle name="Normal 2 3 4 3 2 2 2 2 3" xfId="21363" xr:uid="{00000000-0005-0000-0000-000048580000}"/>
    <cellStyle name="Normal 2 3 4 3 2 2 2 3" xfId="7881" xr:uid="{00000000-0005-0000-0000-000049580000}"/>
    <cellStyle name="Normal 2 3 4 3 2 2 2 3 2" xfId="16027" xr:uid="{00000000-0005-0000-0000-00004A580000}"/>
    <cellStyle name="Normal 2 3 4 3 2 2 2 3 2 2" xfId="32323" xr:uid="{00000000-0005-0000-0000-00004B580000}"/>
    <cellStyle name="Normal 2 3 4 3 2 2 2 3 3" xfId="24177" xr:uid="{00000000-0005-0000-0000-00004C580000}"/>
    <cellStyle name="Normal 2 3 4 3 2 2 2 4" xfId="10728" xr:uid="{00000000-0005-0000-0000-00004D580000}"/>
    <cellStyle name="Normal 2 3 4 3 2 2 2 4 2" xfId="27024" xr:uid="{00000000-0005-0000-0000-00004E580000}"/>
    <cellStyle name="Normal 2 3 4 3 2 2 2 5" xfId="18878" xr:uid="{00000000-0005-0000-0000-00004F580000}"/>
    <cellStyle name="Normal 2 3 4 3 2 2 3" xfId="3849" xr:uid="{00000000-0005-0000-0000-000050580000}"/>
    <cellStyle name="Normal 2 3 4 3 2 2 3 2" xfId="11995" xr:uid="{00000000-0005-0000-0000-000051580000}"/>
    <cellStyle name="Normal 2 3 4 3 2 2 3 2 2" xfId="28291" xr:uid="{00000000-0005-0000-0000-000052580000}"/>
    <cellStyle name="Normal 2 3 4 3 2 2 3 3" xfId="20145" xr:uid="{00000000-0005-0000-0000-000053580000}"/>
    <cellStyle name="Normal 2 3 4 3 2 2 4" xfId="6471" xr:uid="{00000000-0005-0000-0000-000054580000}"/>
    <cellStyle name="Normal 2 3 4 3 2 2 4 2" xfId="14617" xr:uid="{00000000-0005-0000-0000-000055580000}"/>
    <cellStyle name="Normal 2 3 4 3 2 2 4 2 2" xfId="30913" xr:uid="{00000000-0005-0000-0000-000056580000}"/>
    <cellStyle name="Normal 2 3 4 3 2 2 4 3" xfId="22767" xr:uid="{00000000-0005-0000-0000-000057580000}"/>
    <cellStyle name="Normal 2 3 4 3 2 2 5" xfId="9318" xr:uid="{00000000-0005-0000-0000-000058580000}"/>
    <cellStyle name="Normal 2 3 4 3 2 2 5 2" xfId="25614" xr:uid="{00000000-0005-0000-0000-000059580000}"/>
    <cellStyle name="Normal 2 3 4 3 2 2 6" xfId="17468" xr:uid="{00000000-0005-0000-0000-00005A580000}"/>
    <cellStyle name="Normal 2 3 4 3 2 3" xfId="1877" xr:uid="{00000000-0005-0000-0000-00005B580000}"/>
    <cellStyle name="Normal 2 3 4 3 2 3 2" xfId="4458" xr:uid="{00000000-0005-0000-0000-00005C580000}"/>
    <cellStyle name="Normal 2 3 4 3 2 3 2 2" xfId="12604" xr:uid="{00000000-0005-0000-0000-00005D580000}"/>
    <cellStyle name="Normal 2 3 4 3 2 3 2 2 2" xfId="28900" xr:uid="{00000000-0005-0000-0000-00005E580000}"/>
    <cellStyle name="Normal 2 3 4 3 2 3 2 3" xfId="20754" xr:uid="{00000000-0005-0000-0000-00005F580000}"/>
    <cellStyle name="Normal 2 3 4 3 2 3 3" xfId="7176" xr:uid="{00000000-0005-0000-0000-000060580000}"/>
    <cellStyle name="Normal 2 3 4 3 2 3 3 2" xfId="15322" xr:uid="{00000000-0005-0000-0000-000061580000}"/>
    <cellStyle name="Normal 2 3 4 3 2 3 3 2 2" xfId="31618" xr:uid="{00000000-0005-0000-0000-000062580000}"/>
    <cellStyle name="Normal 2 3 4 3 2 3 3 3" xfId="23472" xr:uid="{00000000-0005-0000-0000-000063580000}"/>
    <cellStyle name="Normal 2 3 4 3 2 3 4" xfId="10023" xr:uid="{00000000-0005-0000-0000-000064580000}"/>
    <cellStyle name="Normal 2 3 4 3 2 3 4 2" xfId="26319" xr:uid="{00000000-0005-0000-0000-000065580000}"/>
    <cellStyle name="Normal 2 3 4 3 2 3 5" xfId="18173" xr:uid="{00000000-0005-0000-0000-000066580000}"/>
    <cellStyle name="Normal 2 3 4 3 2 4" xfId="3240" xr:uid="{00000000-0005-0000-0000-000067580000}"/>
    <cellStyle name="Normal 2 3 4 3 2 4 2" xfId="11386" xr:uid="{00000000-0005-0000-0000-000068580000}"/>
    <cellStyle name="Normal 2 3 4 3 2 4 2 2" xfId="27682" xr:uid="{00000000-0005-0000-0000-000069580000}"/>
    <cellStyle name="Normal 2 3 4 3 2 4 3" xfId="19536" xr:uid="{00000000-0005-0000-0000-00006A580000}"/>
    <cellStyle name="Normal 2 3 4 3 2 5" xfId="5766" xr:uid="{00000000-0005-0000-0000-00006B580000}"/>
    <cellStyle name="Normal 2 3 4 3 2 5 2" xfId="13912" xr:uid="{00000000-0005-0000-0000-00006C580000}"/>
    <cellStyle name="Normal 2 3 4 3 2 5 2 2" xfId="30208" xr:uid="{00000000-0005-0000-0000-00006D580000}"/>
    <cellStyle name="Normal 2 3 4 3 2 5 3" xfId="22062" xr:uid="{00000000-0005-0000-0000-00006E580000}"/>
    <cellStyle name="Normal 2 3 4 3 2 6" xfId="8613" xr:uid="{00000000-0005-0000-0000-00006F580000}"/>
    <cellStyle name="Normal 2 3 4 3 2 6 2" xfId="24909" xr:uid="{00000000-0005-0000-0000-000070580000}"/>
    <cellStyle name="Normal 2 3 4 3 2 7" xfId="16763" xr:uid="{00000000-0005-0000-0000-000071580000}"/>
    <cellStyle name="Normal 2 3 4 3 3" xfId="828" xr:uid="{00000000-0005-0000-0000-000072580000}"/>
    <cellStyle name="Normal 2 3 4 3 3 2" xfId="2238" xr:uid="{00000000-0005-0000-0000-000073580000}"/>
    <cellStyle name="Normal 2 3 4 3 3 2 2" xfId="4771" xr:uid="{00000000-0005-0000-0000-000074580000}"/>
    <cellStyle name="Normal 2 3 4 3 3 2 2 2" xfId="12917" xr:uid="{00000000-0005-0000-0000-000075580000}"/>
    <cellStyle name="Normal 2 3 4 3 3 2 2 2 2" xfId="29213" xr:uid="{00000000-0005-0000-0000-000076580000}"/>
    <cellStyle name="Normal 2 3 4 3 3 2 2 3" xfId="21067" xr:uid="{00000000-0005-0000-0000-000077580000}"/>
    <cellStyle name="Normal 2 3 4 3 3 2 3" xfId="7537" xr:uid="{00000000-0005-0000-0000-000078580000}"/>
    <cellStyle name="Normal 2 3 4 3 3 2 3 2" xfId="15683" xr:uid="{00000000-0005-0000-0000-000079580000}"/>
    <cellStyle name="Normal 2 3 4 3 3 2 3 2 2" xfId="31979" xr:uid="{00000000-0005-0000-0000-00007A580000}"/>
    <cellStyle name="Normal 2 3 4 3 3 2 3 3" xfId="23833" xr:uid="{00000000-0005-0000-0000-00007B580000}"/>
    <cellStyle name="Normal 2 3 4 3 3 2 4" xfId="10384" xr:uid="{00000000-0005-0000-0000-00007C580000}"/>
    <cellStyle name="Normal 2 3 4 3 3 2 4 2" xfId="26680" xr:uid="{00000000-0005-0000-0000-00007D580000}"/>
    <cellStyle name="Normal 2 3 4 3 3 2 5" xfId="18534" xr:uid="{00000000-0005-0000-0000-00007E580000}"/>
    <cellStyle name="Normal 2 3 4 3 3 3" xfId="3553" xr:uid="{00000000-0005-0000-0000-00007F580000}"/>
    <cellStyle name="Normal 2 3 4 3 3 3 2" xfId="11699" xr:uid="{00000000-0005-0000-0000-000080580000}"/>
    <cellStyle name="Normal 2 3 4 3 3 3 2 2" xfId="27995" xr:uid="{00000000-0005-0000-0000-000081580000}"/>
    <cellStyle name="Normal 2 3 4 3 3 3 3" xfId="19849" xr:uid="{00000000-0005-0000-0000-000082580000}"/>
    <cellStyle name="Normal 2 3 4 3 3 4" xfId="6127" xr:uid="{00000000-0005-0000-0000-000083580000}"/>
    <cellStyle name="Normal 2 3 4 3 3 4 2" xfId="14273" xr:uid="{00000000-0005-0000-0000-000084580000}"/>
    <cellStyle name="Normal 2 3 4 3 3 4 2 2" xfId="30569" xr:uid="{00000000-0005-0000-0000-000085580000}"/>
    <cellStyle name="Normal 2 3 4 3 3 4 3" xfId="22423" xr:uid="{00000000-0005-0000-0000-000086580000}"/>
    <cellStyle name="Normal 2 3 4 3 3 5" xfId="8974" xr:uid="{00000000-0005-0000-0000-000087580000}"/>
    <cellStyle name="Normal 2 3 4 3 3 5 2" xfId="25270" xr:uid="{00000000-0005-0000-0000-000088580000}"/>
    <cellStyle name="Normal 2 3 4 3 3 6" xfId="17124" xr:uid="{00000000-0005-0000-0000-000089580000}"/>
    <cellStyle name="Normal 2 3 4 3 4" xfId="1533" xr:uid="{00000000-0005-0000-0000-00008A580000}"/>
    <cellStyle name="Normal 2 3 4 3 4 2" xfId="4162" xr:uid="{00000000-0005-0000-0000-00008B580000}"/>
    <cellStyle name="Normal 2 3 4 3 4 2 2" xfId="12308" xr:uid="{00000000-0005-0000-0000-00008C580000}"/>
    <cellStyle name="Normal 2 3 4 3 4 2 2 2" xfId="28604" xr:uid="{00000000-0005-0000-0000-00008D580000}"/>
    <cellStyle name="Normal 2 3 4 3 4 2 3" xfId="20458" xr:uid="{00000000-0005-0000-0000-00008E580000}"/>
    <cellStyle name="Normal 2 3 4 3 4 3" xfId="6832" xr:uid="{00000000-0005-0000-0000-00008F580000}"/>
    <cellStyle name="Normal 2 3 4 3 4 3 2" xfId="14978" xr:uid="{00000000-0005-0000-0000-000090580000}"/>
    <cellStyle name="Normal 2 3 4 3 4 3 2 2" xfId="31274" xr:uid="{00000000-0005-0000-0000-000091580000}"/>
    <cellStyle name="Normal 2 3 4 3 4 3 3" xfId="23128" xr:uid="{00000000-0005-0000-0000-000092580000}"/>
    <cellStyle name="Normal 2 3 4 3 4 4" xfId="9679" xr:uid="{00000000-0005-0000-0000-000093580000}"/>
    <cellStyle name="Normal 2 3 4 3 4 4 2" xfId="25975" xr:uid="{00000000-0005-0000-0000-000094580000}"/>
    <cellStyle name="Normal 2 3 4 3 4 5" xfId="17829" xr:uid="{00000000-0005-0000-0000-000095580000}"/>
    <cellStyle name="Normal 2 3 4 3 5" xfId="2944" xr:uid="{00000000-0005-0000-0000-000096580000}"/>
    <cellStyle name="Normal 2 3 4 3 5 2" xfId="11090" xr:uid="{00000000-0005-0000-0000-000097580000}"/>
    <cellStyle name="Normal 2 3 4 3 5 2 2" xfId="27386" xr:uid="{00000000-0005-0000-0000-000098580000}"/>
    <cellStyle name="Normal 2 3 4 3 5 3" xfId="19240" xr:uid="{00000000-0005-0000-0000-000099580000}"/>
    <cellStyle name="Normal 2 3 4 3 6" xfId="5422" xr:uid="{00000000-0005-0000-0000-00009A580000}"/>
    <cellStyle name="Normal 2 3 4 3 6 2" xfId="13568" xr:uid="{00000000-0005-0000-0000-00009B580000}"/>
    <cellStyle name="Normal 2 3 4 3 6 2 2" xfId="29864" xr:uid="{00000000-0005-0000-0000-00009C580000}"/>
    <cellStyle name="Normal 2 3 4 3 6 3" xfId="21718" xr:uid="{00000000-0005-0000-0000-00009D580000}"/>
    <cellStyle name="Normal 2 3 4 3 7" xfId="8269" xr:uid="{00000000-0005-0000-0000-00009E580000}"/>
    <cellStyle name="Normal 2 3 4 3 7 2" xfId="24565" xr:uid="{00000000-0005-0000-0000-00009F580000}"/>
    <cellStyle name="Normal 2 3 4 3 8" xfId="16419" xr:uid="{00000000-0005-0000-0000-0000A0580000}"/>
    <cellStyle name="Normal 2 3 4 4" xfId="207" xr:uid="{00000000-0005-0000-0000-0000A1580000}"/>
    <cellStyle name="Normal 2 3 4 4 2" xfId="551" xr:uid="{00000000-0005-0000-0000-0000A2580000}"/>
    <cellStyle name="Normal 2 3 4 4 2 2" xfId="1257" xr:uid="{00000000-0005-0000-0000-0000A3580000}"/>
    <cellStyle name="Normal 2 3 4 4 2 2 2" xfId="2667" xr:uid="{00000000-0005-0000-0000-0000A4580000}"/>
    <cellStyle name="Normal 2 3 4 4 2 2 2 2" xfId="5141" xr:uid="{00000000-0005-0000-0000-0000A5580000}"/>
    <cellStyle name="Normal 2 3 4 4 2 2 2 2 2" xfId="13287" xr:uid="{00000000-0005-0000-0000-0000A6580000}"/>
    <cellStyle name="Normal 2 3 4 4 2 2 2 2 2 2" xfId="29583" xr:uid="{00000000-0005-0000-0000-0000A7580000}"/>
    <cellStyle name="Normal 2 3 4 4 2 2 2 2 3" xfId="21437" xr:uid="{00000000-0005-0000-0000-0000A8580000}"/>
    <cellStyle name="Normal 2 3 4 4 2 2 2 3" xfId="7966" xr:uid="{00000000-0005-0000-0000-0000A9580000}"/>
    <cellStyle name="Normal 2 3 4 4 2 2 2 3 2" xfId="16112" xr:uid="{00000000-0005-0000-0000-0000AA580000}"/>
    <cellStyle name="Normal 2 3 4 4 2 2 2 3 2 2" xfId="32408" xr:uid="{00000000-0005-0000-0000-0000AB580000}"/>
    <cellStyle name="Normal 2 3 4 4 2 2 2 3 3" xfId="24262" xr:uid="{00000000-0005-0000-0000-0000AC580000}"/>
    <cellStyle name="Normal 2 3 4 4 2 2 2 4" xfId="10813" xr:uid="{00000000-0005-0000-0000-0000AD580000}"/>
    <cellStyle name="Normal 2 3 4 4 2 2 2 4 2" xfId="27109" xr:uid="{00000000-0005-0000-0000-0000AE580000}"/>
    <cellStyle name="Normal 2 3 4 4 2 2 2 5" xfId="18963" xr:uid="{00000000-0005-0000-0000-0000AF580000}"/>
    <cellStyle name="Normal 2 3 4 4 2 2 3" xfId="3923" xr:uid="{00000000-0005-0000-0000-0000B0580000}"/>
    <cellStyle name="Normal 2 3 4 4 2 2 3 2" xfId="12069" xr:uid="{00000000-0005-0000-0000-0000B1580000}"/>
    <cellStyle name="Normal 2 3 4 4 2 2 3 2 2" xfId="28365" xr:uid="{00000000-0005-0000-0000-0000B2580000}"/>
    <cellStyle name="Normal 2 3 4 4 2 2 3 3" xfId="20219" xr:uid="{00000000-0005-0000-0000-0000B3580000}"/>
    <cellStyle name="Normal 2 3 4 4 2 2 4" xfId="6556" xr:uid="{00000000-0005-0000-0000-0000B4580000}"/>
    <cellStyle name="Normal 2 3 4 4 2 2 4 2" xfId="14702" xr:uid="{00000000-0005-0000-0000-0000B5580000}"/>
    <cellStyle name="Normal 2 3 4 4 2 2 4 2 2" xfId="30998" xr:uid="{00000000-0005-0000-0000-0000B6580000}"/>
    <cellStyle name="Normal 2 3 4 4 2 2 4 3" xfId="22852" xr:uid="{00000000-0005-0000-0000-0000B7580000}"/>
    <cellStyle name="Normal 2 3 4 4 2 2 5" xfId="9403" xr:uid="{00000000-0005-0000-0000-0000B8580000}"/>
    <cellStyle name="Normal 2 3 4 4 2 2 5 2" xfId="25699" xr:uid="{00000000-0005-0000-0000-0000B9580000}"/>
    <cellStyle name="Normal 2 3 4 4 2 2 6" xfId="17553" xr:uid="{00000000-0005-0000-0000-0000BA580000}"/>
    <cellStyle name="Normal 2 3 4 4 2 3" xfId="1962" xr:uid="{00000000-0005-0000-0000-0000BB580000}"/>
    <cellStyle name="Normal 2 3 4 4 2 3 2" xfId="4532" xr:uid="{00000000-0005-0000-0000-0000BC580000}"/>
    <cellStyle name="Normal 2 3 4 4 2 3 2 2" xfId="12678" xr:uid="{00000000-0005-0000-0000-0000BD580000}"/>
    <cellStyle name="Normal 2 3 4 4 2 3 2 2 2" xfId="28974" xr:uid="{00000000-0005-0000-0000-0000BE580000}"/>
    <cellStyle name="Normal 2 3 4 4 2 3 2 3" xfId="20828" xr:uid="{00000000-0005-0000-0000-0000BF580000}"/>
    <cellStyle name="Normal 2 3 4 4 2 3 3" xfId="7261" xr:uid="{00000000-0005-0000-0000-0000C0580000}"/>
    <cellStyle name="Normal 2 3 4 4 2 3 3 2" xfId="15407" xr:uid="{00000000-0005-0000-0000-0000C1580000}"/>
    <cellStyle name="Normal 2 3 4 4 2 3 3 2 2" xfId="31703" xr:uid="{00000000-0005-0000-0000-0000C2580000}"/>
    <cellStyle name="Normal 2 3 4 4 2 3 3 3" xfId="23557" xr:uid="{00000000-0005-0000-0000-0000C3580000}"/>
    <cellStyle name="Normal 2 3 4 4 2 3 4" xfId="10108" xr:uid="{00000000-0005-0000-0000-0000C4580000}"/>
    <cellStyle name="Normal 2 3 4 4 2 3 4 2" xfId="26404" xr:uid="{00000000-0005-0000-0000-0000C5580000}"/>
    <cellStyle name="Normal 2 3 4 4 2 3 5" xfId="18258" xr:uid="{00000000-0005-0000-0000-0000C6580000}"/>
    <cellStyle name="Normal 2 3 4 4 2 4" xfId="3314" xr:uid="{00000000-0005-0000-0000-0000C7580000}"/>
    <cellStyle name="Normal 2 3 4 4 2 4 2" xfId="11460" xr:uid="{00000000-0005-0000-0000-0000C8580000}"/>
    <cellStyle name="Normal 2 3 4 4 2 4 2 2" xfId="27756" xr:uid="{00000000-0005-0000-0000-0000C9580000}"/>
    <cellStyle name="Normal 2 3 4 4 2 4 3" xfId="19610" xr:uid="{00000000-0005-0000-0000-0000CA580000}"/>
    <cellStyle name="Normal 2 3 4 4 2 5" xfId="5851" xr:uid="{00000000-0005-0000-0000-0000CB580000}"/>
    <cellStyle name="Normal 2 3 4 4 2 5 2" xfId="13997" xr:uid="{00000000-0005-0000-0000-0000CC580000}"/>
    <cellStyle name="Normal 2 3 4 4 2 5 2 2" xfId="30293" xr:uid="{00000000-0005-0000-0000-0000CD580000}"/>
    <cellStyle name="Normal 2 3 4 4 2 5 3" xfId="22147" xr:uid="{00000000-0005-0000-0000-0000CE580000}"/>
    <cellStyle name="Normal 2 3 4 4 2 6" xfId="8698" xr:uid="{00000000-0005-0000-0000-0000CF580000}"/>
    <cellStyle name="Normal 2 3 4 4 2 6 2" xfId="24994" xr:uid="{00000000-0005-0000-0000-0000D0580000}"/>
    <cellStyle name="Normal 2 3 4 4 2 7" xfId="16848" xr:uid="{00000000-0005-0000-0000-0000D1580000}"/>
    <cellStyle name="Normal 2 3 4 4 3" xfId="913" xr:uid="{00000000-0005-0000-0000-0000D2580000}"/>
    <cellStyle name="Normal 2 3 4 4 3 2" xfId="2323" xr:uid="{00000000-0005-0000-0000-0000D3580000}"/>
    <cellStyle name="Normal 2 3 4 4 3 2 2" xfId="4845" xr:uid="{00000000-0005-0000-0000-0000D4580000}"/>
    <cellStyle name="Normal 2 3 4 4 3 2 2 2" xfId="12991" xr:uid="{00000000-0005-0000-0000-0000D5580000}"/>
    <cellStyle name="Normal 2 3 4 4 3 2 2 2 2" xfId="29287" xr:uid="{00000000-0005-0000-0000-0000D6580000}"/>
    <cellStyle name="Normal 2 3 4 4 3 2 2 3" xfId="21141" xr:uid="{00000000-0005-0000-0000-0000D7580000}"/>
    <cellStyle name="Normal 2 3 4 4 3 2 3" xfId="7622" xr:uid="{00000000-0005-0000-0000-0000D8580000}"/>
    <cellStyle name="Normal 2 3 4 4 3 2 3 2" xfId="15768" xr:uid="{00000000-0005-0000-0000-0000D9580000}"/>
    <cellStyle name="Normal 2 3 4 4 3 2 3 2 2" xfId="32064" xr:uid="{00000000-0005-0000-0000-0000DA580000}"/>
    <cellStyle name="Normal 2 3 4 4 3 2 3 3" xfId="23918" xr:uid="{00000000-0005-0000-0000-0000DB580000}"/>
    <cellStyle name="Normal 2 3 4 4 3 2 4" xfId="10469" xr:uid="{00000000-0005-0000-0000-0000DC580000}"/>
    <cellStyle name="Normal 2 3 4 4 3 2 4 2" xfId="26765" xr:uid="{00000000-0005-0000-0000-0000DD580000}"/>
    <cellStyle name="Normal 2 3 4 4 3 2 5" xfId="18619" xr:uid="{00000000-0005-0000-0000-0000DE580000}"/>
    <cellStyle name="Normal 2 3 4 4 3 3" xfId="3627" xr:uid="{00000000-0005-0000-0000-0000DF580000}"/>
    <cellStyle name="Normal 2 3 4 4 3 3 2" xfId="11773" xr:uid="{00000000-0005-0000-0000-0000E0580000}"/>
    <cellStyle name="Normal 2 3 4 4 3 3 2 2" xfId="28069" xr:uid="{00000000-0005-0000-0000-0000E1580000}"/>
    <cellStyle name="Normal 2 3 4 4 3 3 3" xfId="19923" xr:uid="{00000000-0005-0000-0000-0000E2580000}"/>
    <cellStyle name="Normal 2 3 4 4 3 4" xfId="6212" xr:uid="{00000000-0005-0000-0000-0000E3580000}"/>
    <cellStyle name="Normal 2 3 4 4 3 4 2" xfId="14358" xr:uid="{00000000-0005-0000-0000-0000E4580000}"/>
    <cellStyle name="Normal 2 3 4 4 3 4 2 2" xfId="30654" xr:uid="{00000000-0005-0000-0000-0000E5580000}"/>
    <cellStyle name="Normal 2 3 4 4 3 4 3" xfId="22508" xr:uid="{00000000-0005-0000-0000-0000E6580000}"/>
    <cellStyle name="Normal 2 3 4 4 3 5" xfId="9059" xr:uid="{00000000-0005-0000-0000-0000E7580000}"/>
    <cellStyle name="Normal 2 3 4 4 3 5 2" xfId="25355" xr:uid="{00000000-0005-0000-0000-0000E8580000}"/>
    <cellStyle name="Normal 2 3 4 4 3 6" xfId="17209" xr:uid="{00000000-0005-0000-0000-0000E9580000}"/>
    <cellStyle name="Normal 2 3 4 4 4" xfId="1618" xr:uid="{00000000-0005-0000-0000-0000EA580000}"/>
    <cellStyle name="Normal 2 3 4 4 4 2" xfId="4236" xr:uid="{00000000-0005-0000-0000-0000EB580000}"/>
    <cellStyle name="Normal 2 3 4 4 4 2 2" xfId="12382" xr:uid="{00000000-0005-0000-0000-0000EC580000}"/>
    <cellStyle name="Normal 2 3 4 4 4 2 2 2" xfId="28678" xr:uid="{00000000-0005-0000-0000-0000ED580000}"/>
    <cellStyle name="Normal 2 3 4 4 4 2 3" xfId="20532" xr:uid="{00000000-0005-0000-0000-0000EE580000}"/>
    <cellStyle name="Normal 2 3 4 4 4 3" xfId="6917" xr:uid="{00000000-0005-0000-0000-0000EF580000}"/>
    <cellStyle name="Normal 2 3 4 4 4 3 2" xfId="15063" xr:uid="{00000000-0005-0000-0000-0000F0580000}"/>
    <cellStyle name="Normal 2 3 4 4 4 3 2 2" xfId="31359" xr:uid="{00000000-0005-0000-0000-0000F1580000}"/>
    <cellStyle name="Normal 2 3 4 4 4 3 3" xfId="23213" xr:uid="{00000000-0005-0000-0000-0000F2580000}"/>
    <cellStyle name="Normal 2 3 4 4 4 4" xfId="9764" xr:uid="{00000000-0005-0000-0000-0000F3580000}"/>
    <cellStyle name="Normal 2 3 4 4 4 4 2" xfId="26060" xr:uid="{00000000-0005-0000-0000-0000F4580000}"/>
    <cellStyle name="Normal 2 3 4 4 4 5" xfId="17914" xr:uid="{00000000-0005-0000-0000-0000F5580000}"/>
    <cellStyle name="Normal 2 3 4 4 5" xfId="3018" xr:uid="{00000000-0005-0000-0000-0000F6580000}"/>
    <cellStyle name="Normal 2 3 4 4 5 2" xfId="11164" xr:uid="{00000000-0005-0000-0000-0000F7580000}"/>
    <cellStyle name="Normal 2 3 4 4 5 2 2" xfId="27460" xr:uid="{00000000-0005-0000-0000-0000F8580000}"/>
    <cellStyle name="Normal 2 3 4 4 5 3" xfId="19314" xr:uid="{00000000-0005-0000-0000-0000F9580000}"/>
    <cellStyle name="Normal 2 3 4 4 6" xfId="5507" xr:uid="{00000000-0005-0000-0000-0000FA580000}"/>
    <cellStyle name="Normal 2 3 4 4 6 2" xfId="13653" xr:uid="{00000000-0005-0000-0000-0000FB580000}"/>
    <cellStyle name="Normal 2 3 4 4 6 2 2" xfId="29949" xr:uid="{00000000-0005-0000-0000-0000FC580000}"/>
    <cellStyle name="Normal 2 3 4 4 6 3" xfId="21803" xr:uid="{00000000-0005-0000-0000-0000FD580000}"/>
    <cellStyle name="Normal 2 3 4 4 7" xfId="8354" xr:uid="{00000000-0005-0000-0000-0000FE580000}"/>
    <cellStyle name="Normal 2 3 4 4 7 2" xfId="24650" xr:uid="{00000000-0005-0000-0000-0000FF580000}"/>
    <cellStyle name="Normal 2 3 4 4 8" xfId="16504" xr:uid="{00000000-0005-0000-0000-000000590000}"/>
    <cellStyle name="Normal 2 3 4 5" xfId="286" xr:uid="{00000000-0005-0000-0000-000001590000}"/>
    <cellStyle name="Normal 2 3 4 5 2" xfId="630" xr:uid="{00000000-0005-0000-0000-000002590000}"/>
    <cellStyle name="Normal 2 3 4 5 2 2" xfId="1336" xr:uid="{00000000-0005-0000-0000-000003590000}"/>
    <cellStyle name="Normal 2 3 4 5 2 2 2" xfId="2746" xr:uid="{00000000-0005-0000-0000-000004590000}"/>
    <cellStyle name="Normal 2 3 4 5 2 2 2 2" xfId="5215" xr:uid="{00000000-0005-0000-0000-000005590000}"/>
    <cellStyle name="Normal 2 3 4 5 2 2 2 2 2" xfId="13361" xr:uid="{00000000-0005-0000-0000-000006590000}"/>
    <cellStyle name="Normal 2 3 4 5 2 2 2 2 2 2" xfId="29657" xr:uid="{00000000-0005-0000-0000-000007590000}"/>
    <cellStyle name="Normal 2 3 4 5 2 2 2 2 3" xfId="21511" xr:uid="{00000000-0005-0000-0000-000008590000}"/>
    <cellStyle name="Normal 2 3 4 5 2 2 2 3" xfId="8045" xr:uid="{00000000-0005-0000-0000-000009590000}"/>
    <cellStyle name="Normal 2 3 4 5 2 2 2 3 2" xfId="16191" xr:uid="{00000000-0005-0000-0000-00000A590000}"/>
    <cellStyle name="Normal 2 3 4 5 2 2 2 3 2 2" xfId="32487" xr:uid="{00000000-0005-0000-0000-00000B590000}"/>
    <cellStyle name="Normal 2 3 4 5 2 2 2 3 3" xfId="24341" xr:uid="{00000000-0005-0000-0000-00000C590000}"/>
    <cellStyle name="Normal 2 3 4 5 2 2 2 4" xfId="10892" xr:uid="{00000000-0005-0000-0000-00000D590000}"/>
    <cellStyle name="Normal 2 3 4 5 2 2 2 4 2" xfId="27188" xr:uid="{00000000-0005-0000-0000-00000E590000}"/>
    <cellStyle name="Normal 2 3 4 5 2 2 2 5" xfId="19042" xr:uid="{00000000-0005-0000-0000-00000F590000}"/>
    <cellStyle name="Normal 2 3 4 5 2 2 3" xfId="3997" xr:uid="{00000000-0005-0000-0000-000010590000}"/>
    <cellStyle name="Normal 2 3 4 5 2 2 3 2" xfId="12143" xr:uid="{00000000-0005-0000-0000-000011590000}"/>
    <cellStyle name="Normal 2 3 4 5 2 2 3 2 2" xfId="28439" xr:uid="{00000000-0005-0000-0000-000012590000}"/>
    <cellStyle name="Normal 2 3 4 5 2 2 3 3" xfId="20293" xr:uid="{00000000-0005-0000-0000-000013590000}"/>
    <cellStyle name="Normal 2 3 4 5 2 2 4" xfId="6635" xr:uid="{00000000-0005-0000-0000-000014590000}"/>
    <cellStyle name="Normal 2 3 4 5 2 2 4 2" xfId="14781" xr:uid="{00000000-0005-0000-0000-000015590000}"/>
    <cellStyle name="Normal 2 3 4 5 2 2 4 2 2" xfId="31077" xr:uid="{00000000-0005-0000-0000-000016590000}"/>
    <cellStyle name="Normal 2 3 4 5 2 2 4 3" xfId="22931" xr:uid="{00000000-0005-0000-0000-000017590000}"/>
    <cellStyle name="Normal 2 3 4 5 2 2 5" xfId="9482" xr:uid="{00000000-0005-0000-0000-000018590000}"/>
    <cellStyle name="Normal 2 3 4 5 2 2 5 2" xfId="25778" xr:uid="{00000000-0005-0000-0000-000019590000}"/>
    <cellStyle name="Normal 2 3 4 5 2 2 6" xfId="17632" xr:uid="{00000000-0005-0000-0000-00001A590000}"/>
    <cellStyle name="Normal 2 3 4 5 2 3" xfId="2041" xr:uid="{00000000-0005-0000-0000-00001B590000}"/>
    <cellStyle name="Normal 2 3 4 5 2 3 2" xfId="4606" xr:uid="{00000000-0005-0000-0000-00001C590000}"/>
    <cellStyle name="Normal 2 3 4 5 2 3 2 2" xfId="12752" xr:uid="{00000000-0005-0000-0000-00001D590000}"/>
    <cellStyle name="Normal 2 3 4 5 2 3 2 2 2" xfId="29048" xr:uid="{00000000-0005-0000-0000-00001E590000}"/>
    <cellStyle name="Normal 2 3 4 5 2 3 2 3" xfId="20902" xr:uid="{00000000-0005-0000-0000-00001F590000}"/>
    <cellStyle name="Normal 2 3 4 5 2 3 3" xfId="7340" xr:uid="{00000000-0005-0000-0000-000020590000}"/>
    <cellStyle name="Normal 2 3 4 5 2 3 3 2" xfId="15486" xr:uid="{00000000-0005-0000-0000-000021590000}"/>
    <cellStyle name="Normal 2 3 4 5 2 3 3 2 2" xfId="31782" xr:uid="{00000000-0005-0000-0000-000022590000}"/>
    <cellStyle name="Normal 2 3 4 5 2 3 3 3" xfId="23636" xr:uid="{00000000-0005-0000-0000-000023590000}"/>
    <cellStyle name="Normal 2 3 4 5 2 3 4" xfId="10187" xr:uid="{00000000-0005-0000-0000-000024590000}"/>
    <cellStyle name="Normal 2 3 4 5 2 3 4 2" xfId="26483" xr:uid="{00000000-0005-0000-0000-000025590000}"/>
    <cellStyle name="Normal 2 3 4 5 2 3 5" xfId="18337" xr:uid="{00000000-0005-0000-0000-000026590000}"/>
    <cellStyle name="Normal 2 3 4 5 2 4" xfId="3388" xr:uid="{00000000-0005-0000-0000-000027590000}"/>
    <cellStyle name="Normal 2 3 4 5 2 4 2" xfId="11534" xr:uid="{00000000-0005-0000-0000-000028590000}"/>
    <cellStyle name="Normal 2 3 4 5 2 4 2 2" xfId="27830" xr:uid="{00000000-0005-0000-0000-000029590000}"/>
    <cellStyle name="Normal 2 3 4 5 2 4 3" xfId="19684" xr:uid="{00000000-0005-0000-0000-00002A590000}"/>
    <cellStyle name="Normal 2 3 4 5 2 5" xfId="5930" xr:uid="{00000000-0005-0000-0000-00002B590000}"/>
    <cellStyle name="Normal 2 3 4 5 2 5 2" xfId="14076" xr:uid="{00000000-0005-0000-0000-00002C590000}"/>
    <cellStyle name="Normal 2 3 4 5 2 5 2 2" xfId="30372" xr:uid="{00000000-0005-0000-0000-00002D590000}"/>
    <cellStyle name="Normal 2 3 4 5 2 5 3" xfId="22226" xr:uid="{00000000-0005-0000-0000-00002E590000}"/>
    <cellStyle name="Normal 2 3 4 5 2 6" xfId="8777" xr:uid="{00000000-0005-0000-0000-00002F590000}"/>
    <cellStyle name="Normal 2 3 4 5 2 6 2" xfId="25073" xr:uid="{00000000-0005-0000-0000-000030590000}"/>
    <cellStyle name="Normal 2 3 4 5 2 7" xfId="16927" xr:uid="{00000000-0005-0000-0000-000031590000}"/>
    <cellStyle name="Normal 2 3 4 5 3" xfId="992" xr:uid="{00000000-0005-0000-0000-000032590000}"/>
    <cellStyle name="Normal 2 3 4 5 3 2" xfId="2402" xr:uid="{00000000-0005-0000-0000-000033590000}"/>
    <cellStyle name="Normal 2 3 4 5 3 2 2" xfId="4919" xr:uid="{00000000-0005-0000-0000-000034590000}"/>
    <cellStyle name="Normal 2 3 4 5 3 2 2 2" xfId="13065" xr:uid="{00000000-0005-0000-0000-000035590000}"/>
    <cellStyle name="Normal 2 3 4 5 3 2 2 2 2" xfId="29361" xr:uid="{00000000-0005-0000-0000-000036590000}"/>
    <cellStyle name="Normal 2 3 4 5 3 2 2 3" xfId="21215" xr:uid="{00000000-0005-0000-0000-000037590000}"/>
    <cellStyle name="Normal 2 3 4 5 3 2 3" xfId="7701" xr:uid="{00000000-0005-0000-0000-000038590000}"/>
    <cellStyle name="Normal 2 3 4 5 3 2 3 2" xfId="15847" xr:uid="{00000000-0005-0000-0000-000039590000}"/>
    <cellStyle name="Normal 2 3 4 5 3 2 3 2 2" xfId="32143" xr:uid="{00000000-0005-0000-0000-00003A590000}"/>
    <cellStyle name="Normal 2 3 4 5 3 2 3 3" xfId="23997" xr:uid="{00000000-0005-0000-0000-00003B590000}"/>
    <cellStyle name="Normal 2 3 4 5 3 2 4" xfId="10548" xr:uid="{00000000-0005-0000-0000-00003C590000}"/>
    <cellStyle name="Normal 2 3 4 5 3 2 4 2" xfId="26844" xr:uid="{00000000-0005-0000-0000-00003D590000}"/>
    <cellStyle name="Normal 2 3 4 5 3 2 5" xfId="18698" xr:uid="{00000000-0005-0000-0000-00003E590000}"/>
    <cellStyle name="Normal 2 3 4 5 3 3" xfId="3701" xr:uid="{00000000-0005-0000-0000-00003F590000}"/>
    <cellStyle name="Normal 2 3 4 5 3 3 2" xfId="11847" xr:uid="{00000000-0005-0000-0000-000040590000}"/>
    <cellStyle name="Normal 2 3 4 5 3 3 2 2" xfId="28143" xr:uid="{00000000-0005-0000-0000-000041590000}"/>
    <cellStyle name="Normal 2 3 4 5 3 3 3" xfId="19997" xr:uid="{00000000-0005-0000-0000-000042590000}"/>
    <cellStyle name="Normal 2 3 4 5 3 4" xfId="6291" xr:uid="{00000000-0005-0000-0000-000043590000}"/>
    <cellStyle name="Normal 2 3 4 5 3 4 2" xfId="14437" xr:uid="{00000000-0005-0000-0000-000044590000}"/>
    <cellStyle name="Normal 2 3 4 5 3 4 2 2" xfId="30733" xr:uid="{00000000-0005-0000-0000-000045590000}"/>
    <cellStyle name="Normal 2 3 4 5 3 4 3" xfId="22587" xr:uid="{00000000-0005-0000-0000-000046590000}"/>
    <cellStyle name="Normal 2 3 4 5 3 5" xfId="9138" xr:uid="{00000000-0005-0000-0000-000047590000}"/>
    <cellStyle name="Normal 2 3 4 5 3 5 2" xfId="25434" xr:uid="{00000000-0005-0000-0000-000048590000}"/>
    <cellStyle name="Normal 2 3 4 5 3 6" xfId="17288" xr:uid="{00000000-0005-0000-0000-000049590000}"/>
    <cellStyle name="Normal 2 3 4 5 4" xfId="1697" xr:uid="{00000000-0005-0000-0000-00004A590000}"/>
    <cellStyle name="Normal 2 3 4 5 4 2" xfId="4310" xr:uid="{00000000-0005-0000-0000-00004B590000}"/>
    <cellStyle name="Normal 2 3 4 5 4 2 2" xfId="12456" xr:uid="{00000000-0005-0000-0000-00004C590000}"/>
    <cellStyle name="Normal 2 3 4 5 4 2 2 2" xfId="28752" xr:uid="{00000000-0005-0000-0000-00004D590000}"/>
    <cellStyle name="Normal 2 3 4 5 4 2 3" xfId="20606" xr:uid="{00000000-0005-0000-0000-00004E590000}"/>
    <cellStyle name="Normal 2 3 4 5 4 3" xfId="6996" xr:uid="{00000000-0005-0000-0000-00004F590000}"/>
    <cellStyle name="Normal 2 3 4 5 4 3 2" xfId="15142" xr:uid="{00000000-0005-0000-0000-000050590000}"/>
    <cellStyle name="Normal 2 3 4 5 4 3 2 2" xfId="31438" xr:uid="{00000000-0005-0000-0000-000051590000}"/>
    <cellStyle name="Normal 2 3 4 5 4 3 3" xfId="23292" xr:uid="{00000000-0005-0000-0000-000052590000}"/>
    <cellStyle name="Normal 2 3 4 5 4 4" xfId="9843" xr:uid="{00000000-0005-0000-0000-000053590000}"/>
    <cellStyle name="Normal 2 3 4 5 4 4 2" xfId="26139" xr:uid="{00000000-0005-0000-0000-000054590000}"/>
    <cellStyle name="Normal 2 3 4 5 4 5" xfId="17993" xr:uid="{00000000-0005-0000-0000-000055590000}"/>
    <cellStyle name="Normal 2 3 4 5 5" xfId="3092" xr:uid="{00000000-0005-0000-0000-000056590000}"/>
    <cellStyle name="Normal 2 3 4 5 5 2" xfId="11238" xr:uid="{00000000-0005-0000-0000-000057590000}"/>
    <cellStyle name="Normal 2 3 4 5 5 2 2" xfId="27534" xr:uid="{00000000-0005-0000-0000-000058590000}"/>
    <cellStyle name="Normal 2 3 4 5 5 3" xfId="19388" xr:uid="{00000000-0005-0000-0000-000059590000}"/>
    <cellStyle name="Normal 2 3 4 5 6" xfId="5586" xr:uid="{00000000-0005-0000-0000-00005A590000}"/>
    <cellStyle name="Normal 2 3 4 5 6 2" xfId="13732" xr:uid="{00000000-0005-0000-0000-00005B590000}"/>
    <cellStyle name="Normal 2 3 4 5 6 2 2" xfId="30028" xr:uid="{00000000-0005-0000-0000-00005C590000}"/>
    <cellStyle name="Normal 2 3 4 5 6 3" xfId="21882" xr:uid="{00000000-0005-0000-0000-00005D590000}"/>
    <cellStyle name="Normal 2 3 4 5 7" xfId="8433" xr:uid="{00000000-0005-0000-0000-00005E590000}"/>
    <cellStyle name="Normal 2 3 4 5 7 2" xfId="24729" xr:uid="{00000000-0005-0000-0000-00005F590000}"/>
    <cellStyle name="Normal 2 3 4 5 8" xfId="16583" xr:uid="{00000000-0005-0000-0000-000060590000}"/>
    <cellStyle name="Normal 2 3 4 6" xfId="376" xr:uid="{00000000-0005-0000-0000-000061590000}"/>
    <cellStyle name="Normal 2 3 4 6 2" xfId="1082" xr:uid="{00000000-0005-0000-0000-000062590000}"/>
    <cellStyle name="Normal 2 3 4 6 2 2" xfId="2492" xr:uid="{00000000-0005-0000-0000-000063590000}"/>
    <cellStyle name="Normal 2 3 4 6 2 2 2" xfId="4993" xr:uid="{00000000-0005-0000-0000-000064590000}"/>
    <cellStyle name="Normal 2 3 4 6 2 2 2 2" xfId="13139" xr:uid="{00000000-0005-0000-0000-000065590000}"/>
    <cellStyle name="Normal 2 3 4 6 2 2 2 2 2" xfId="29435" xr:uid="{00000000-0005-0000-0000-000066590000}"/>
    <cellStyle name="Normal 2 3 4 6 2 2 2 3" xfId="21289" xr:uid="{00000000-0005-0000-0000-000067590000}"/>
    <cellStyle name="Normal 2 3 4 6 2 2 3" xfId="7791" xr:uid="{00000000-0005-0000-0000-000068590000}"/>
    <cellStyle name="Normal 2 3 4 6 2 2 3 2" xfId="15937" xr:uid="{00000000-0005-0000-0000-000069590000}"/>
    <cellStyle name="Normal 2 3 4 6 2 2 3 2 2" xfId="32233" xr:uid="{00000000-0005-0000-0000-00006A590000}"/>
    <cellStyle name="Normal 2 3 4 6 2 2 3 3" xfId="24087" xr:uid="{00000000-0005-0000-0000-00006B590000}"/>
    <cellStyle name="Normal 2 3 4 6 2 2 4" xfId="10638" xr:uid="{00000000-0005-0000-0000-00006C590000}"/>
    <cellStyle name="Normal 2 3 4 6 2 2 4 2" xfId="26934" xr:uid="{00000000-0005-0000-0000-00006D590000}"/>
    <cellStyle name="Normal 2 3 4 6 2 2 5" xfId="18788" xr:uid="{00000000-0005-0000-0000-00006E590000}"/>
    <cellStyle name="Normal 2 3 4 6 2 3" xfId="3775" xr:uid="{00000000-0005-0000-0000-00006F590000}"/>
    <cellStyle name="Normal 2 3 4 6 2 3 2" xfId="11921" xr:uid="{00000000-0005-0000-0000-000070590000}"/>
    <cellStyle name="Normal 2 3 4 6 2 3 2 2" xfId="28217" xr:uid="{00000000-0005-0000-0000-000071590000}"/>
    <cellStyle name="Normal 2 3 4 6 2 3 3" xfId="20071" xr:uid="{00000000-0005-0000-0000-000072590000}"/>
    <cellStyle name="Normal 2 3 4 6 2 4" xfId="6381" xr:uid="{00000000-0005-0000-0000-000073590000}"/>
    <cellStyle name="Normal 2 3 4 6 2 4 2" xfId="14527" xr:uid="{00000000-0005-0000-0000-000074590000}"/>
    <cellStyle name="Normal 2 3 4 6 2 4 2 2" xfId="30823" xr:uid="{00000000-0005-0000-0000-000075590000}"/>
    <cellStyle name="Normal 2 3 4 6 2 4 3" xfId="22677" xr:uid="{00000000-0005-0000-0000-000076590000}"/>
    <cellStyle name="Normal 2 3 4 6 2 5" xfId="9228" xr:uid="{00000000-0005-0000-0000-000077590000}"/>
    <cellStyle name="Normal 2 3 4 6 2 5 2" xfId="25524" xr:uid="{00000000-0005-0000-0000-000078590000}"/>
    <cellStyle name="Normal 2 3 4 6 2 6" xfId="17378" xr:uid="{00000000-0005-0000-0000-000079590000}"/>
    <cellStyle name="Normal 2 3 4 6 3" xfId="1787" xr:uid="{00000000-0005-0000-0000-00007A590000}"/>
    <cellStyle name="Normal 2 3 4 6 3 2" xfId="4384" xr:uid="{00000000-0005-0000-0000-00007B590000}"/>
    <cellStyle name="Normal 2 3 4 6 3 2 2" xfId="12530" xr:uid="{00000000-0005-0000-0000-00007C590000}"/>
    <cellStyle name="Normal 2 3 4 6 3 2 2 2" xfId="28826" xr:uid="{00000000-0005-0000-0000-00007D590000}"/>
    <cellStyle name="Normal 2 3 4 6 3 2 3" xfId="20680" xr:uid="{00000000-0005-0000-0000-00007E590000}"/>
    <cellStyle name="Normal 2 3 4 6 3 3" xfId="7086" xr:uid="{00000000-0005-0000-0000-00007F590000}"/>
    <cellStyle name="Normal 2 3 4 6 3 3 2" xfId="15232" xr:uid="{00000000-0005-0000-0000-000080590000}"/>
    <cellStyle name="Normal 2 3 4 6 3 3 2 2" xfId="31528" xr:uid="{00000000-0005-0000-0000-000081590000}"/>
    <cellStyle name="Normal 2 3 4 6 3 3 3" xfId="23382" xr:uid="{00000000-0005-0000-0000-000082590000}"/>
    <cellStyle name="Normal 2 3 4 6 3 4" xfId="9933" xr:uid="{00000000-0005-0000-0000-000083590000}"/>
    <cellStyle name="Normal 2 3 4 6 3 4 2" xfId="26229" xr:uid="{00000000-0005-0000-0000-000084590000}"/>
    <cellStyle name="Normal 2 3 4 6 3 5" xfId="18083" xr:uid="{00000000-0005-0000-0000-000085590000}"/>
    <cellStyle name="Normal 2 3 4 6 4" xfId="3166" xr:uid="{00000000-0005-0000-0000-000086590000}"/>
    <cellStyle name="Normal 2 3 4 6 4 2" xfId="11312" xr:uid="{00000000-0005-0000-0000-000087590000}"/>
    <cellStyle name="Normal 2 3 4 6 4 2 2" xfId="27608" xr:uid="{00000000-0005-0000-0000-000088590000}"/>
    <cellStyle name="Normal 2 3 4 6 4 3" xfId="19462" xr:uid="{00000000-0005-0000-0000-000089590000}"/>
    <cellStyle name="Normal 2 3 4 6 5" xfId="5676" xr:uid="{00000000-0005-0000-0000-00008A590000}"/>
    <cellStyle name="Normal 2 3 4 6 5 2" xfId="13822" xr:uid="{00000000-0005-0000-0000-00008B590000}"/>
    <cellStyle name="Normal 2 3 4 6 5 2 2" xfId="30118" xr:uid="{00000000-0005-0000-0000-00008C590000}"/>
    <cellStyle name="Normal 2 3 4 6 5 3" xfId="21972" xr:uid="{00000000-0005-0000-0000-00008D590000}"/>
    <cellStyle name="Normal 2 3 4 6 6" xfId="8523" xr:uid="{00000000-0005-0000-0000-00008E590000}"/>
    <cellStyle name="Normal 2 3 4 6 6 2" xfId="24819" xr:uid="{00000000-0005-0000-0000-00008F590000}"/>
    <cellStyle name="Normal 2 3 4 6 7" xfId="16673" xr:uid="{00000000-0005-0000-0000-000090590000}"/>
    <cellStyle name="Normal 2 3 4 7" xfId="738" xr:uid="{00000000-0005-0000-0000-000091590000}"/>
    <cellStyle name="Normal 2 3 4 7 2" xfId="2148" xr:uid="{00000000-0005-0000-0000-000092590000}"/>
    <cellStyle name="Normal 2 3 4 7 2 2" xfId="4697" xr:uid="{00000000-0005-0000-0000-000093590000}"/>
    <cellStyle name="Normal 2 3 4 7 2 2 2" xfId="12843" xr:uid="{00000000-0005-0000-0000-000094590000}"/>
    <cellStyle name="Normal 2 3 4 7 2 2 2 2" xfId="29139" xr:uid="{00000000-0005-0000-0000-000095590000}"/>
    <cellStyle name="Normal 2 3 4 7 2 2 3" xfId="20993" xr:uid="{00000000-0005-0000-0000-000096590000}"/>
    <cellStyle name="Normal 2 3 4 7 2 3" xfId="7447" xr:uid="{00000000-0005-0000-0000-000097590000}"/>
    <cellStyle name="Normal 2 3 4 7 2 3 2" xfId="15593" xr:uid="{00000000-0005-0000-0000-000098590000}"/>
    <cellStyle name="Normal 2 3 4 7 2 3 2 2" xfId="31889" xr:uid="{00000000-0005-0000-0000-000099590000}"/>
    <cellStyle name="Normal 2 3 4 7 2 3 3" xfId="23743" xr:uid="{00000000-0005-0000-0000-00009A590000}"/>
    <cellStyle name="Normal 2 3 4 7 2 4" xfId="10294" xr:uid="{00000000-0005-0000-0000-00009B590000}"/>
    <cellStyle name="Normal 2 3 4 7 2 4 2" xfId="26590" xr:uid="{00000000-0005-0000-0000-00009C590000}"/>
    <cellStyle name="Normal 2 3 4 7 2 5" xfId="18444" xr:uid="{00000000-0005-0000-0000-00009D590000}"/>
    <cellStyle name="Normal 2 3 4 7 3" xfId="3479" xr:uid="{00000000-0005-0000-0000-00009E590000}"/>
    <cellStyle name="Normal 2 3 4 7 3 2" xfId="11625" xr:uid="{00000000-0005-0000-0000-00009F590000}"/>
    <cellStyle name="Normal 2 3 4 7 3 2 2" xfId="27921" xr:uid="{00000000-0005-0000-0000-0000A0590000}"/>
    <cellStyle name="Normal 2 3 4 7 3 3" xfId="19775" xr:uid="{00000000-0005-0000-0000-0000A1590000}"/>
    <cellStyle name="Normal 2 3 4 7 4" xfId="6037" xr:uid="{00000000-0005-0000-0000-0000A2590000}"/>
    <cellStyle name="Normal 2 3 4 7 4 2" xfId="14183" xr:uid="{00000000-0005-0000-0000-0000A3590000}"/>
    <cellStyle name="Normal 2 3 4 7 4 2 2" xfId="30479" xr:uid="{00000000-0005-0000-0000-0000A4590000}"/>
    <cellStyle name="Normal 2 3 4 7 4 3" xfId="22333" xr:uid="{00000000-0005-0000-0000-0000A5590000}"/>
    <cellStyle name="Normal 2 3 4 7 5" xfId="8884" xr:uid="{00000000-0005-0000-0000-0000A6590000}"/>
    <cellStyle name="Normal 2 3 4 7 5 2" xfId="25180" xr:uid="{00000000-0005-0000-0000-0000A7590000}"/>
    <cellStyle name="Normal 2 3 4 7 6" xfId="17034" xr:uid="{00000000-0005-0000-0000-0000A8590000}"/>
    <cellStyle name="Normal 2 3 4 8" xfId="1443" xr:uid="{00000000-0005-0000-0000-0000A9590000}"/>
    <cellStyle name="Normal 2 3 4 8 2" xfId="4088" xr:uid="{00000000-0005-0000-0000-0000AA590000}"/>
    <cellStyle name="Normal 2 3 4 8 2 2" xfId="12234" xr:uid="{00000000-0005-0000-0000-0000AB590000}"/>
    <cellStyle name="Normal 2 3 4 8 2 2 2" xfId="28530" xr:uid="{00000000-0005-0000-0000-0000AC590000}"/>
    <cellStyle name="Normal 2 3 4 8 2 3" xfId="20384" xr:uid="{00000000-0005-0000-0000-0000AD590000}"/>
    <cellStyle name="Normal 2 3 4 8 3" xfId="6742" xr:uid="{00000000-0005-0000-0000-0000AE590000}"/>
    <cellStyle name="Normal 2 3 4 8 3 2" xfId="14888" xr:uid="{00000000-0005-0000-0000-0000AF590000}"/>
    <cellStyle name="Normal 2 3 4 8 3 2 2" xfId="31184" xr:uid="{00000000-0005-0000-0000-0000B0590000}"/>
    <cellStyle name="Normal 2 3 4 8 3 3" xfId="23038" xr:uid="{00000000-0005-0000-0000-0000B1590000}"/>
    <cellStyle name="Normal 2 3 4 8 4" xfId="9589" xr:uid="{00000000-0005-0000-0000-0000B2590000}"/>
    <cellStyle name="Normal 2 3 4 8 4 2" xfId="25885" xr:uid="{00000000-0005-0000-0000-0000B3590000}"/>
    <cellStyle name="Normal 2 3 4 8 5" xfId="17739" xr:uid="{00000000-0005-0000-0000-0000B4590000}"/>
    <cellStyle name="Normal 2 3 4 9" xfId="2870" xr:uid="{00000000-0005-0000-0000-0000B5590000}"/>
    <cellStyle name="Normal 2 3 4 9 2" xfId="11016" xr:uid="{00000000-0005-0000-0000-0000B6590000}"/>
    <cellStyle name="Normal 2 3 4 9 2 2" xfId="27312" xr:uid="{00000000-0005-0000-0000-0000B7590000}"/>
    <cellStyle name="Normal 2 3 4 9 3" xfId="19166" xr:uid="{00000000-0005-0000-0000-0000B8590000}"/>
    <cellStyle name="Normal 2 3 5" xfId="54" xr:uid="{00000000-0005-0000-0000-0000B9590000}"/>
    <cellStyle name="Normal 2 3 5 10" xfId="8201" xr:uid="{00000000-0005-0000-0000-0000BA590000}"/>
    <cellStyle name="Normal 2 3 5 10 2" xfId="24497" xr:uid="{00000000-0005-0000-0000-0000BB590000}"/>
    <cellStyle name="Normal 2 3 5 11" xfId="16351" xr:uid="{00000000-0005-0000-0000-0000BC590000}"/>
    <cellStyle name="Normal 2 3 5 2" xfId="144" xr:uid="{00000000-0005-0000-0000-0000BD590000}"/>
    <cellStyle name="Normal 2 3 5 2 2" xfId="488" xr:uid="{00000000-0005-0000-0000-0000BE590000}"/>
    <cellStyle name="Normal 2 3 5 2 2 2" xfId="1194" xr:uid="{00000000-0005-0000-0000-0000BF590000}"/>
    <cellStyle name="Normal 2 3 5 2 2 2 2" xfId="2604" xr:uid="{00000000-0005-0000-0000-0000C0590000}"/>
    <cellStyle name="Normal 2 3 5 2 2 2 2 2" xfId="5085" xr:uid="{00000000-0005-0000-0000-0000C1590000}"/>
    <cellStyle name="Normal 2 3 5 2 2 2 2 2 2" xfId="13231" xr:uid="{00000000-0005-0000-0000-0000C2590000}"/>
    <cellStyle name="Normal 2 3 5 2 2 2 2 2 2 2" xfId="29527" xr:uid="{00000000-0005-0000-0000-0000C3590000}"/>
    <cellStyle name="Normal 2 3 5 2 2 2 2 2 3" xfId="21381" xr:uid="{00000000-0005-0000-0000-0000C4590000}"/>
    <cellStyle name="Normal 2 3 5 2 2 2 2 3" xfId="7903" xr:uid="{00000000-0005-0000-0000-0000C5590000}"/>
    <cellStyle name="Normal 2 3 5 2 2 2 2 3 2" xfId="16049" xr:uid="{00000000-0005-0000-0000-0000C6590000}"/>
    <cellStyle name="Normal 2 3 5 2 2 2 2 3 2 2" xfId="32345" xr:uid="{00000000-0005-0000-0000-0000C7590000}"/>
    <cellStyle name="Normal 2 3 5 2 2 2 2 3 3" xfId="24199" xr:uid="{00000000-0005-0000-0000-0000C8590000}"/>
    <cellStyle name="Normal 2 3 5 2 2 2 2 4" xfId="10750" xr:uid="{00000000-0005-0000-0000-0000C9590000}"/>
    <cellStyle name="Normal 2 3 5 2 2 2 2 4 2" xfId="27046" xr:uid="{00000000-0005-0000-0000-0000CA590000}"/>
    <cellStyle name="Normal 2 3 5 2 2 2 2 5" xfId="18900" xr:uid="{00000000-0005-0000-0000-0000CB590000}"/>
    <cellStyle name="Normal 2 3 5 2 2 2 3" xfId="3867" xr:uid="{00000000-0005-0000-0000-0000CC590000}"/>
    <cellStyle name="Normal 2 3 5 2 2 2 3 2" xfId="12013" xr:uid="{00000000-0005-0000-0000-0000CD590000}"/>
    <cellStyle name="Normal 2 3 5 2 2 2 3 2 2" xfId="28309" xr:uid="{00000000-0005-0000-0000-0000CE590000}"/>
    <cellStyle name="Normal 2 3 5 2 2 2 3 3" xfId="20163" xr:uid="{00000000-0005-0000-0000-0000CF590000}"/>
    <cellStyle name="Normal 2 3 5 2 2 2 4" xfId="6493" xr:uid="{00000000-0005-0000-0000-0000D0590000}"/>
    <cellStyle name="Normal 2 3 5 2 2 2 4 2" xfId="14639" xr:uid="{00000000-0005-0000-0000-0000D1590000}"/>
    <cellStyle name="Normal 2 3 5 2 2 2 4 2 2" xfId="30935" xr:uid="{00000000-0005-0000-0000-0000D2590000}"/>
    <cellStyle name="Normal 2 3 5 2 2 2 4 3" xfId="22789" xr:uid="{00000000-0005-0000-0000-0000D3590000}"/>
    <cellStyle name="Normal 2 3 5 2 2 2 5" xfId="9340" xr:uid="{00000000-0005-0000-0000-0000D4590000}"/>
    <cellStyle name="Normal 2 3 5 2 2 2 5 2" xfId="25636" xr:uid="{00000000-0005-0000-0000-0000D5590000}"/>
    <cellStyle name="Normal 2 3 5 2 2 2 6" xfId="17490" xr:uid="{00000000-0005-0000-0000-0000D6590000}"/>
    <cellStyle name="Normal 2 3 5 2 2 3" xfId="1899" xr:uid="{00000000-0005-0000-0000-0000D7590000}"/>
    <cellStyle name="Normal 2 3 5 2 2 3 2" xfId="4476" xr:uid="{00000000-0005-0000-0000-0000D8590000}"/>
    <cellStyle name="Normal 2 3 5 2 2 3 2 2" xfId="12622" xr:uid="{00000000-0005-0000-0000-0000D9590000}"/>
    <cellStyle name="Normal 2 3 5 2 2 3 2 2 2" xfId="28918" xr:uid="{00000000-0005-0000-0000-0000DA590000}"/>
    <cellStyle name="Normal 2 3 5 2 2 3 2 3" xfId="20772" xr:uid="{00000000-0005-0000-0000-0000DB590000}"/>
    <cellStyle name="Normal 2 3 5 2 2 3 3" xfId="7198" xr:uid="{00000000-0005-0000-0000-0000DC590000}"/>
    <cellStyle name="Normal 2 3 5 2 2 3 3 2" xfId="15344" xr:uid="{00000000-0005-0000-0000-0000DD590000}"/>
    <cellStyle name="Normal 2 3 5 2 2 3 3 2 2" xfId="31640" xr:uid="{00000000-0005-0000-0000-0000DE590000}"/>
    <cellStyle name="Normal 2 3 5 2 2 3 3 3" xfId="23494" xr:uid="{00000000-0005-0000-0000-0000DF590000}"/>
    <cellStyle name="Normal 2 3 5 2 2 3 4" xfId="10045" xr:uid="{00000000-0005-0000-0000-0000E0590000}"/>
    <cellStyle name="Normal 2 3 5 2 2 3 4 2" xfId="26341" xr:uid="{00000000-0005-0000-0000-0000E1590000}"/>
    <cellStyle name="Normal 2 3 5 2 2 3 5" xfId="18195" xr:uid="{00000000-0005-0000-0000-0000E2590000}"/>
    <cellStyle name="Normal 2 3 5 2 2 4" xfId="3258" xr:uid="{00000000-0005-0000-0000-0000E3590000}"/>
    <cellStyle name="Normal 2 3 5 2 2 4 2" xfId="11404" xr:uid="{00000000-0005-0000-0000-0000E4590000}"/>
    <cellStyle name="Normal 2 3 5 2 2 4 2 2" xfId="27700" xr:uid="{00000000-0005-0000-0000-0000E5590000}"/>
    <cellStyle name="Normal 2 3 5 2 2 4 3" xfId="19554" xr:uid="{00000000-0005-0000-0000-0000E6590000}"/>
    <cellStyle name="Normal 2 3 5 2 2 5" xfId="5788" xr:uid="{00000000-0005-0000-0000-0000E7590000}"/>
    <cellStyle name="Normal 2 3 5 2 2 5 2" xfId="13934" xr:uid="{00000000-0005-0000-0000-0000E8590000}"/>
    <cellStyle name="Normal 2 3 5 2 2 5 2 2" xfId="30230" xr:uid="{00000000-0005-0000-0000-0000E9590000}"/>
    <cellStyle name="Normal 2 3 5 2 2 5 3" xfId="22084" xr:uid="{00000000-0005-0000-0000-0000EA590000}"/>
    <cellStyle name="Normal 2 3 5 2 2 6" xfId="8635" xr:uid="{00000000-0005-0000-0000-0000EB590000}"/>
    <cellStyle name="Normal 2 3 5 2 2 6 2" xfId="24931" xr:uid="{00000000-0005-0000-0000-0000EC590000}"/>
    <cellStyle name="Normal 2 3 5 2 2 7" xfId="16785" xr:uid="{00000000-0005-0000-0000-0000ED590000}"/>
    <cellStyle name="Normal 2 3 5 2 3" xfId="850" xr:uid="{00000000-0005-0000-0000-0000EE590000}"/>
    <cellStyle name="Normal 2 3 5 2 3 2" xfId="2260" xr:uid="{00000000-0005-0000-0000-0000EF590000}"/>
    <cellStyle name="Normal 2 3 5 2 3 2 2" xfId="4789" xr:uid="{00000000-0005-0000-0000-0000F0590000}"/>
    <cellStyle name="Normal 2 3 5 2 3 2 2 2" xfId="12935" xr:uid="{00000000-0005-0000-0000-0000F1590000}"/>
    <cellStyle name="Normal 2 3 5 2 3 2 2 2 2" xfId="29231" xr:uid="{00000000-0005-0000-0000-0000F2590000}"/>
    <cellStyle name="Normal 2 3 5 2 3 2 2 3" xfId="21085" xr:uid="{00000000-0005-0000-0000-0000F3590000}"/>
    <cellStyle name="Normal 2 3 5 2 3 2 3" xfId="7559" xr:uid="{00000000-0005-0000-0000-0000F4590000}"/>
    <cellStyle name="Normal 2 3 5 2 3 2 3 2" xfId="15705" xr:uid="{00000000-0005-0000-0000-0000F5590000}"/>
    <cellStyle name="Normal 2 3 5 2 3 2 3 2 2" xfId="32001" xr:uid="{00000000-0005-0000-0000-0000F6590000}"/>
    <cellStyle name="Normal 2 3 5 2 3 2 3 3" xfId="23855" xr:uid="{00000000-0005-0000-0000-0000F7590000}"/>
    <cellStyle name="Normal 2 3 5 2 3 2 4" xfId="10406" xr:uid="{00000000-0005-0000-0000-0000F8590000}"/>
    <cellStyle name="Normal 2 3 5 2 3 2 4 2" xfId="26702" xr:uid="{00000000-0005-0000-0000-0000F9590000}"/>
    <cellStyle name="Normal 2 3 5 2 3 2 5" xfId="18556" xr:uid="{00000000-0005-0000-0000-0000FA590000}"/>
    <cellStyle name="Normal 2 3 5 2 3 3" xfId="3571" xr:uid="{00000000-0005-0000-0000-0000FB590000}"/>
    <cellStyle name="Normal 2 3 5 2 3 3 2" xfId="11717" xr:uid="{00000000-0005-0000-0000-0000FC590000}"/>
    <cellStyle name="Normal 2 3 5 2 3 3 2 2" xfId="28013" xr:uid="{00000000-0005-0000-0000-0000FD590000}"/>
    <cellStyle name="Normal 2 3 5 2 3 3 3" xfId="19867" xr:uid="{00000000-0005-0000-0000-0000FE590000}"/>
    <cellStyle name="Normal 2 3 5 2 3 4" xfId="6149" xr:uid="{00000000-0005-0000-0000-0000FF590000}"/>
    <cellStyle name="Normal 2 3 5 2 3 4 2" xfId="14295" xr:uid="{00000000-0005-0000-0000-0000005A0000}"/>
    <cellStyle name="Normal 2 3 5 2 3 4 2 2" xfId="30591" xr:uid="{00000000-0005-0000-0000-0000015A0000}"/>
    <cellStyle name="Normal 2 3 5 2 3 4 3" xfId="22445" xr:uid="{00000000-0005-0000-0000-0000025A0000}"/>
    <cellStyle name="Normal 2 3 5 2 3 5" xfId="8996" xr:uid="{00000000-0005-0000-0000-0000035A0000}"/>
    <cellStyle name="Normal 2 3 5 2 3 5 2" xfId="25292" xr:uid="{00000000-0005-0000-0000-0000045A0000}"/>
    <cellStyle name="Normal 2 3 5 2 3 6" xfId="17146" xr:uid="{00000000-0005-0000-0000-0000055A0000}"/>
    <cellStyle name="Normal 2 3 5 2 4" xfId="1555" xr:uid="{00000000-0005-0000-0000-0000065A0000}"/>
    <cellStyle name="Normal 2 3 5 2 4 2" xfId="4180" xr:uid="{00000000-0005-0000-0000-0000075A0000}"/>
    <cellStyle name="Normal 2 3 5 2 4 2 2" xfId="12326" xr:uid="{00000000-0005-0000-0000-0000085A0000}"/>
    <cellStyle name="Normal 2 3 5 2 4 2 2 2" xfId="28622" xr:uid="{00000000-0005-0000-0000-0000095A0000}"/>
    <cellStyle name="Normal 2 3 5 2 4 2 3" xfId="20476" xr:uid="{00000000-0005-0000-0000-00000A5A0000}"/>
    <cellStyle name="Normal 2 3 5 2 4 3" xfId="6854" xr:uid="{00000000-0005-0000-0000-00000B5A0000}"/>
    <cellStyle name="Normal 2 3 5 2 4 3 2" xfId="15000" xr:uid="{00000000-0005-0000-0000-00000C5A0000}"/>
    <cellStyle name="Normal 2 3 5 2 4 3 2 2" xfId="31296" xr:uid="{00000000-0005-0000-0000-00000D5A0000}"/>
    <cellStyle name="Normal 2 3 5 2 4 3 3" xfId="23150" xr:uid="{00000000-0005-0000-0000-00000E5A0000}"/>
    <cellStyle name="Normal 2 3 5 2 4 4" xfId="9701" xr:uid="{00000000-0005-0000-0000-00000F5A0000}"/>
    <cellStyle name="Normal 2 3 5 2 4 4 2" xfId="25997" xr:uid="{00000000-0005-0000-0000-0000105A0000}"/>
    <cellStyle name="Normal 2 3 5 2 4 5" xfId="17851" xr:uid="{00000000-0005-0000-0000-0000115A0000}"/>
    <cellStyle name="Normal 2 3 5 2 5" xfId="2962" xr:uid="{00000000-0005-0000-0000-0000125A0000}"/>
    <cellStyle name="Normal 2 3 5 2 5 2" xfId="11108" xr:uid="{00000000-0005-0000-0000-0000135A0000}"/>
    <cellStyle name="Normal 2 3 5 2 5 2 2" xfId="27404" xr:uid="{00000000-0005-0000-0000-0000145A0000}"/>
    <cellStyle name="Normal 2 3 5 2 5 3" xfId="19258" xr:uid="{00000000-0005-0000-0000-0000155A0000}"/>
    <cellStyle name="Normal 2 3 5 2 6" xfId="5444" xr:uid="{00000000-0005-0000-0000-0000165A0000}"/>
    <cellStyle name="Normal 2 3 5 2 6 2" xfId="13590" xr:uid="{00000000-0005-0000-0000-0000175A0000}"/>
    <cellStyle name="Normal 2 3 5 2 6 2 2" xfId="29886" xr:uid="{00000000-0005-0000-0000-0000185A0000}"/>
    <cellStyle name="Normal 2 3 5 2 6 3" xfId="21740" xr:uid="{00000000-0005-0000-0000-0000195A0000}"/>
    <cellStyle name="Normal 2 3 5 2 7" xfId="8291" xr:uid="{00000000-0005-0000-0000-00001A5A0000}"/>
    <cellStyle name="Normal 2 3 5 2 7 2" xfId="24587" xr:uid="{00000000-0005-0000-0000-00001B5A0000}"/>
    <cellStyle name="Normal 2 3 5 2 8" xfId="16441" xr:uid="{00000000-0005-0000-0000-00001C5A0000}"/>
    <cellStyle name="Normal 2 3 5 3" xfId="225" xr:uid="{00000000-0005-0000-0000-00001D5A0000}"/>
    <cellStyle name="Normal 2 3 5 3 2" xfId="569" xr:uid="{00000000-0005-0000-0000-00001E5A0000}"/>
    <cellStyle name="Normal 2 3 5 3 2 2" xfId="1275" xr:uid="{00000000-0005-0000-0000-00001F5A0000}"/>
    <cellStyle name="Normal 2 3 5 3 2 2 2" xfId="2685" xr:uid="{00000000-0005-0000-0000-0000205A0000}"/>
    <cellStyle name="Normal 2 3 5 3 2 2 2 2" xfId="5159" xr:uid="{00000000-0005-0000-0000-0000215A0000}"/>
    <cellStyle name="Normal 2 3 5 3 2 2 2 2 2" xfId="13305" xr:uid="{00000000-0005-0000-0000-0000225A0000}"/>
    <cellStyle name="Normal 2 3 5 3 2 2 2 2 2 2" xfId="29601" xr:uid="{00000000-0005-0000-0000-0000235A0000}"/>
    <cellStyle name="Normal 2 3 5 3 2 2 2 2 3" xfId="21455" xr:uid="{00000000-0005-0000-0000-0000245A0000}"/>
    <cellStyle name="Normal 2 3 5 3 2 2 2 3" xfId="7984" xr:uid="{00000000-0005-0000-0000-0000255A0000}"/>
    <cellStyle name="Normal 2 3 5 3 2 2 2 3 2" xfId="16130" xr:uid="{00000000-0005-0000-0000-0000265A0000}"/>
    <cellStyle name="Normal 2 3 5 3 2 2 2 3 2 2" xfId="32426" xr:uid="{00000000-0005-0000-0000-0000275A0000}"/>
    <cellStyle name="Normal 2 3 5 3 2 2 2 3 3" xfId="24280" xr:uid="{00000000-0005-0000-0000-0000285A0000}"/>
    <cellStyle name="Normal 2 3 5 3 2 2 2 4" xfId="10831" xr:uid="{00000000-0005-0000-0000-0000295A0000}"/>
    <cellStyle name="Normal 2 3 5 3 2 2 2 4 2" xfId="27127" xr:uid="{00000000-0005-0000-0000-00002A5A0000}"/>
    <cellStyle name="Normal 2 3 5 3 2 2 2 5" xfId="18981" xr:uid="{00000000-0005-0000-0000-00002B5A0000}"/>
    <cellStyle name="Normal 2 3 5 3 2 2 3" xfId="3941" xr:uid="{00000000-0005-0000-0000-00002C5A0000}"/>
    <cellStyle name="Normal 2 3 5 3 2 2 3 2" xfId="12087" xr:uid="{00000000-0005-0000-0000-00002D5A0000}"/>
    <cellStyle name="Normal 2 3 5 3 2 2 3 2 2" xfId="28383" xr:uid="{00000000-0005-0000-0000-00002E5A0000}"/>
    <cellStyle name="Normal 2 3 5 3 2 2 3 3" xfId="20237" xr:uid="{00000000-0005-0000-0000-00002F5A0000}"/>
    <cellStyle name="Normal 2 3 5 3 2 2 4" xfId="6574" xr:uid="{00000000-0005-0000-0000-0000305A0000}"/>
    <cellStyle name="Normal 2 3 5 3 2 2 4 2" xfId="14720" xr:uid="{00000000-0005-0000-0000-0000315A0000}"/>
    <cellStyle name="Normal 2 3 5 3 2 2 4 2 2" xfId="31016" xr:uid="{00000000-0005-0000-0000-0000325A0000}"/>
    <cellStyle name="Normal 2 3 5 3 2 2 4 3" xfId="22870" xr:uid="{00000000-0005-0000-0000-0000335A0000}"/>
    <cellStyle name="Normal 2 3 5 3 2 2 5" xfId="9421" xr:uid="{00000000-0005-0000-0000-0000345A0000}"/>
    <cellStyle name="Normal 2 3 5 3 2 2 5 2" xfId="25717" xr:uid="{00000000-0005-0000-0000-0000355A0000}"/>
    <cellStyle name="Normal 2 3 5 3 2 2 6" xfId="17571" xr:uid="{00000000-0005-0000-0000-0000365A0000}"/>
    <cellStyle name="Normal 2 3 5 3 2 3" xfId="1980" xr:uid="{00000000-0005-0000-0000-0000375A0000}"/>
    <cellStyle name="Normal 2 3 5 3 2 3 2" xfId="4550" xr:uid="{00000000-0005-0000-0000-0000385A0000}"/>
    <cellStyle name="Normal 2 3 5 3 2 3 2 2" xfId="12696" xr:uid="{00000000-0005-0000-0000-0000395A0000}"/>
    <cellStyle name="Normal 2 3 5 3 2 3 2 2 2" xfId="28992" xr:uid="{00000000-0005-0000-0000-00003A5A0000}"/>
    <cellStyle name="Normal 2 3 5 3 2 3 2 3" xfId="20846" xr:uid="{00000000-0005-0000-0000-00003B5A0000}"/>
    <cellStyle name="Normal 2 3 5 3 2 3 3" xfId="7279" xr:uid="{00000000-0005-0000-0000-00003C5A0000}"/>
    <cellStyle name="Normal 2 3 5 3 2 3 3 2" xfId="15425" xr:uid="{00000000-0005-0000-0000-00003D5A0000}"/>
    <cellStyle name="Normal 2 3 5 3 2 3 3 2 2" xfId="31721" xr:uid="{00000000-0005-0000-0000-00003E5A0000}"/>
    <cellStyle name="Normal 2 3 5 3 2 3 3 3" xfId="23575" xr:uid="{00000000-0005-0000-0000-00003F5A0000}"/>
    <cellStyle name="Normal 2 3 5 3 2 3 4" xfId="10126" xr:uid="{00000000-0005-0000-0000-0000405A0000}"/>
    <cellStyle name="Normal 2 3 5 3 2 3 4 2" xfId="26422" xr:uid="{00000000-0005-0000-0000-0000415A0000}"/>
    <cellStyle name="Normal 2 3 5 3 2 3 5" xfId="18276" xr:uid="{00000000-0005-0000-0000-0000425A0000}"/>
    <cellStyle name="Normal 2 3 5 3 2 4" xfId="3332" xr:uid="{00000000-0005-0000-0000-0000435A0000}"/>
    <cellStyle name="Normal 2 3 5 3 2 4 2" xfId="11478" xr:uid="{00000000-0005-0000-0000-0000445A0000}"/>
    <cellStyle name="Normal 2 3 5 3 2 4 2 2" xfId="27774" xr:uid="{00000000-0005-0000-0000-0000455A0000}"/>
    <cellStyle name="Normal 2 3 5 3 2 4 3" xfId="19628" xr:uid="{00000000-0005-0000-0000-0000465A0000}"/>
    <cellStyle name="Normal 2 3 5 3 2 5" xfId="5869" xr:uid="{00000000-0005-0000-0000-0000475A0000}"/>
    <cellStyle name="Normal 2 3 5 3 2 5 2" xfId="14015" xr:uid="{00000000-0005-0000-0000-0000485A0000}"/>
    <cellStyle name="Normal 2 3 5 3 2 5 2 2" xfId="30311" xr:uid="{00000000-0005-0000-0000-0000495A0000}"/>
    <cellStyle name="Normal 2 3 5 3 2 5 3" xfId="22165" xr:uid="{00000000-0005-0000-0000-00004A5A0000}"/>
    <cellStyle name="Normal 2 3 5 3 2 6" xfId="8716" xr:uid="{00000000-0005-0000-0000-00004B5A0000}"/>
    <cellStyle name="Normal 2 3 5 3 2 6 2" xfId="25012" xr:uid="{00000000-0005-0000-0000-00004C5A0000}"/>
    <cellStyle name="Normal 2 3 5 3 2 7" xfId="16866" xr:uid="{00000000-0005-0000-0000-00004D5A0000}"/>
    <cellStyle name="Normal 2 3 5 3 3" xfId="931" xr:uid="{00000000-0005-0000-0000-00004E5A0000}"/>
    <cellStyle name="Normal 2 3 5 3 3 2" xfId="2341" xr:uid="{00000000-0005-0000-0000-00004F5A0000}"/>
    <cellStyle name="Normal 2 3 5 3 3 2 2" xfId="4863" xr:uid="{00000000-0005-0000-0000-0000505A0000}"/>
    <cellStyle name="Normal 2 3 5 3 3 2 2 2" xfId="13009" xr:uid="{00000000-0005-0000-0000-0000515A0000}"/>
    <cellStyle name="Normal 2 3 5 3 3 2 2 2 2" xfId="29305" xr:uid="{00000000-0005-0000-0000-0000525A0000}"/>
    <cellStyle name="Normal 2 3 5 3 3 2 2 3" xfId="21159" xr:uid="{00000000-0005-0000-0000-0000535A0000}"/>
    <cellStyle name="Normal 2 3 5 3 3 2 3" xfId="7640" xr:uid="{00000000-0005-0000-0000-0000545A0000}"/>
    <cellStyle name="Normal 2 3 5 3 3 2 3 2" xfId="15786" xr:uid="{00000000-0005-0000-0000-0000555A0000}"/>
    <cellStyle name="Normal 2 3 5 3 3 2 3 2 2" xfId="32082" xr:uid="{00000000-0005-0000-0000-0000565A0000}"/>
    <cellStyle name="Normal 2 3 5 3 3 2 3 3" xfId="23936" xr:uid="{00000000-0005-0000-0000-0000575A0000}"/>
    <cellStyle name="Normal 2 3 5 3 3 2 4" xfId="10487" xr:uid="{00000000-0005-0000-0000-0000585A0000}"/>
    <cellStyle name="Normal 2 3 5 3 3 2 4 2" xfId="26783" xr:uid="{00000000-0005-0000-0000-0000595A0000}"/>
    <cellStyle name="Normal 2 3 5 3 3 2 5" xfId="18637" xr:uid="{00000000-0005-0000-0000-00005A5A0000}"/>
    <cellStyle name="Normal 2 3 5 3 3 3" xfId="3645" xr:uid="{00000000-0005-0000-0000-00005B5A0000}"/>
    <cellStyle name="Normal 2 3 5 3 3 3 2" xfId="11791" xr:uid="{00000000-0005-0000-0000-00005C5A0000}"/>
    <cellStyle name="Normal 2 3 5 3 3 3 2 2" xfId="28087" xr:uid="{00000000-0005-0000-0000-00005D5A0000}"/>
    <cellStyle name="Normal 2 3 5 3 3 3 3" xfId="19941" xr:uid="{00000000-0005-0000-0000-00005E5A0000}"/>
    <cellStyle name="Normal 2 3 5 3 3 4" xfId="6230" xr:uid="{00000000-0005-0000-0000-00005F5A0000}"/>
    <cellStyle name="Normal 2 3 5 3 3 4 2" xfId="14376" xr:uid="{00000000-0005-0000-0000-0000605A0000}"/>
    <cellStyle name="Normal 2 3 5 3 3 4 2 2" xfId="30672" xr:uid="{00000000-0005-0000-0000-0000615A0000}"/>
    <cellStyle name="Normal 2 3 5 3 3 4 3" xfId="22526" xr:uid="{00000000-0005-0000-0000-0000625A0000}"/>
    <cellStyle name="Normal 2 3 5 3 3 5" xfId="9077" xr:uid="{00000000-0005-0000-0000-0000635A0000}"/>
    <cellStyle name="Normal 2 3 5 3 3 5 2" xfId="25373" xr:uid="{00000000-0005-0000-0000-0000645A0000}"/>
    <cellStyle name="Normal 2 3 5 3 3 6" xfId="17227" xr:uid="{00000000-0005-0000-0000-0000655A0000}"/>
    <cellStyle name="Normal 2 3 5 3 4" xfId="1636" xr:uid="{00000000-0005-0000-0000-0000665A0000}"/>
    <cellStyle name="Normal 2 3 5 3 4 2" xfId="4254" xr:uid="{00000000-0005-0000-0000-0000675A0000}"/>
    <cellStyle name="Normal 2 3 5 3 4 2 2" xfId="12400" xr:uid="{00000000-0005-0000-0000-0000685A0000}"/>
    <cellStyle name="Normal 2 3 5 3 4 2 2 2" xfId="28696" xr:uid="{00000000-0005-0000-0000-0000695A0000}"/>
    <cellStyle name="Normal 2 3 5 3 4 2 3" xfId="20550" xr:uid="{00000000-0005-0000-0000-00006A5A0000}"/>
    <cellStyle name="Normal 2 3 5 3 4 3" xfId="6935" xr:uid="{00000000-0005-0000-0000-00006B5A0000}"/>
    <cellStyle name="Normal 2 3 5 3 4 3 2" xfId="15081" xr:uid="{00000000-0005-0000-0000-00006C5A0000}"/>
    <cellStyle name="Normal 2 3 5 3 4 3 2 2" xfId="31377" xr:uid="{00000000-0005-0000-0000-00006D5A0000}"/>
    <cellStyle name="Normal 2 3 5 3 4 3 3" xfId="23231" xr:uid="{00000000-0005-0000-0000-00006E5A0000}"/>
    <cellStyle name="Normal 2 3 5 3 4 4" xfId="9782" xr:uid="{00000000-0005-0000-0000-00006F5A0000}"/>
    <cellStyle name="Normal 2 3 5 3 4 4 2" xfId="26078" xr:uid="{00000000-0005-0000-0000-0000705A0000}"/>
    <cellStyle name="Normal 2 3 5 3 4 5" xfId="17932" xr:uid="{00000000-0005-0000-0000-0000715A0000}"/>
    <cellStyle name="Normal 2 3 5 3 5" xfId="3036" xr:uid="{00000000-0005-0000-0000-0000725A0000}"/>
    <cellStyle name="Normal 2 3 5 3 5 2" xfId="11182" xr:uid="{00000000-0005-0000-0000-0000735A0000}"/>
    <cellStyle name="Normal 2 3 5 3 5 2 2" xfId="27478" xr:uid="{00000000-0005-0000-0000-0000745A0000}"/>
    <cellStyle name="Normal 2 3 5 3 5 3" xfId="19332" xr:uid="{00000000-0005-0000-0000-0000755A0000}"/>
    <cellStyle name="Normal 2 3 5 3 6" xfId="5525" xr:uid="{00000000-0005-0000-0000-0000765A0000}"/>
    <cellStyle name="Normal 2 3 5 3 6 2" xfId="13671" xr:uid="{00000000-0005-0000-0000-0000775A0000}"/>
    <cellStyle name="Normal 2 3 5 3 6 2 2" xfId="29967" xr:uid="{00000000-0005-0000-0000-0000785A0000}"/>
    <cellStyle name="Normal 2 3 5 3 6 3" xfId="21821" xr:uid="{00000000-0005-0000-0000-0000795A0000}"/>
    <cellStyle name="Normal 2 3 5 3 7" xfId="8372" xr:uid="{00000000-0005-0000-0000-00007A5A0000}"/>
    <cellStyle name="Normal 2 3 5 3 7 2" xfId="24668" xr:uid="{00000000-0005-0000-0000-00007B5A0000}"/>
    <cellStyle name="Normal 2 3 5 3 8" xfId="16522" xr:uid="{00000000-0005-0000-0000-00007C5A0000}"/>
    <cellStyle name="Normal 2 3 5 4" xfId="308" xr:uid="{00000000-0005-0000-0000-00007D5A0000}"/>
    <cellStyle name="Normal 2 3 5 4 2" xfId="652" xr:uid="{00000000-0005-0000-0000-00007E5A0000}"/>
    <cellStyle name="Normal 2 3 5 4 2 2" xfId="1358" xr:uid="{00000000-0005-0000-0000-00007F5A0000}"/>
    <cellStyle name="Normal 2 3 5 4 2 2 2" xfId="2768" xr:uid="{00000000-0005-0000-0000-0000805A0000}"/>
    <cellStyle name="Normal 2 3 5 4 2 2 2 2" xfId="5233" xr:uid="{00000000-0005-0000-0000-0000815A0000}"/>
    <cellStyle name="Normal 2 3 5 4 2 2 2 2 2" xfId="13379" xr:uid="{00000000-0005-0000-0000-0000825A0000}"/>
    <cellStyle name="Normal 2 3 5 4 2 2 2 2 2 2" xfId="29675" xr:uid="{00000000-0005-0000-0000-0000835A0000}"/>
    <cellStyle name="Normal 2 3 5 4 2 2 2 2 3" xfId="21529" xr:uid="{00000000-0005-0000-0000-0000845A0000}"/>
    <cellStyle name="Normal 2 3 5 4 2 2 2 3" xfId="8067" xr:uid="{00000000-0005-0000-0000-0000855A0000}"/>
    <cellStyle name="Normal 2 3 5 4 2 2 2 3 2" xfId="16213" xr:uid="{00000000-0005-0000-0000-0000865A0000}"/>
    <cellStyle name="Normal 2 3 5 4 2 2 2 3 2 2" xfId="32509" xr:uid="{00000000-0005-0000-0000-0000875A0000}"/>
    <cellStyle name="Normal 2 3 5 4 2 2 2 3 3" xfId="24363" xr:uid="{00000000-0005-0000-0000-0000885A0000}"/>
    <cellStyle name="Normal 2 3 5 4 2 2 2 4" xfId="10914" xr:uid="{00000000-0005-0000-0000-0000895A0000}"/>
    <cellStyle name="Normal 2 3 5 4 2 2 2 4 2" xfId="27210" xr:uid="{00000000-0005-0000-0000-00008A5A0000}"/>
    <cellStyle name="Normal 2 3 5 4 2 2 2 5" xfId="19064" xr:uid="{00000000-0005-0000-0000-00008B5A0000}"/>
    <cellStyle name="Normal 2 3 5 4 2 2 3" xfId="4015" xr:uid="{00000000-0005-0000-0000-00008C5A0000}"/>
    <cellStyle name="Normal 2 3 5 4 2 2 3 2" xfId="12161" xr:uid="{00000000-0005-0000-0000-00008D5A0000}"/>
    <cellStyle name="Normal 2 3 5 4 2 2 3 2 2" xfId="28457" xr:uid="{00000000-0005-0000-0000-00008E5A0000}"/>
    <cellStyle name="Normal 2 3 5 4 2 2 3 3" xfId="20311" xr:uid="{00000000-0005-0000-0000-00008F5A0000}"/>
    <cellStyle name="Normal 2 3 5 4 2 2 4" xfId="6657" xr:uid="{00000000-0005-0000-0000-0000905A0000}"/>
    <cellStyle name="Normal 2 3 5 4 2 2 4 2" xfId="14803" xr:uid="{00000000-0005-0000-0000-0000915A0000}"/>
    <cellStyle name="Normal 2 3 5 4 2 2 4 2 2" xfId="31099" xr:uid="{00000000-0005-0000-0000-0000925A0000}"/>
    <cellStyle name="Normal 2 3 5 4 2 2 4 3" xfId="22953" xr:uid="{00000000-0005-0000-0000-0000935A0000}"/>
    <cellStyle name="Normal 2 3 5 4 2 2 5" xfId="9504" xr:uid="{00000000-0005-0000-0000-0000945A0000}"/>
    <cellStyle name="Normal 2 3 5 4 2 2 5 2" xfId="25800" xr:uid="{00000000-0005-0000-0000-0000955A0000}"/>
    <cellStyle name="Normal 2 3 5 4 2 2 6" xfId="17654" xr:uid="{00000000-0005-0000-0000-0000965A0000}"/>
    <cellStyle name="Normal 2 3 5 4 2 3" xfId="2063" xr:uid="{00000000-0005-0000-0000-0000975A0000}"/>
    <cellStyle name="Normal 2 3 5 4 2 3 2" xfId="4624" xr:uid="{00000000-0005-0000-0000-0000985A0000}"/>
    <cellStyle name="Normal 2 3 5 4 2 3 2 2" xfId="12770" xr:uid="{00000000-0005-0000-0000-0000995A0000}"/>
    <cellStyle name="Normal 2 3 5 4 2 3 2 2 2" xfId="29066" xr:uid="{00000000-0005-0000-0000-00009A5A0000}"/>
    <cellStyle name="Normal 2 3 5 4 2 3 2 3" xfId="20920" xr:uid="{00000000-0005-0000-0000-00009B5A0000}"/>
    <cellStyle name="Normal 2 3 5 4 2 3 3" xfId="7362" xr:uid="{00000000-0005-0000-0000-00009C5A0000}"/>
    <cellStyle name="Normal 2 3 5 4 2 3 3 2" xfId="15508" xr:uid="{00000000-0005-0000-0000-00009D5A0000}"/>
    <cellStyle name="Normal 2 3 5 4 2 3 3 2 2" xfId="31804" xr:uid="{00000000-0005-0000-0000-00009E5A0000}"/>
    <cellStyle name="Normal 2 3 5 4 2 3 3 3" xfId="23658" xr:uid="{00000000-0005-0000-0000-00009F5A0000}"/>
    <cellStyle name="Normal 2 3 5 4 2 3 4" xfId="10209" xr:uid="{00000000-0005-0000-0000-0000A05A0000}"/>
    <cellStyle name="Normal 2 3 5 4 2 3 4 2" xfId="26505" xr:uid="{00000000-0005-0000-0000-0000A15A0000}"/>
    <cellStyle name="Normal 2 3 5 4 2 3 5" xfId="18359" xr:uid="{00000000-0005-0000-0000-0000A25A0000}"/>
    <cellStyle name="Normal 2 3 5 4 2 4" xfId="3406" xr:uid="{00000000-0005-0000-0000-0000A35A0000}"/>
    <cellStyle name="Normal 2 3 5 4 2 4 2" xfId="11552" xr:uid="{00000000-0005-0000-0000-0000A45A0000}"/>
    <cellStyle name="Normal 2 3 5 4 2 4 2 2" xfId="27848" xr:uid="{00000000-0005-0000-0000-0000A55A0000}"/>
    <cellStyle name="Normal 2 3 5 4 2 4 3" xfId="19702" xr:uid="{00000000-0005-0000-0000-0000A65A0000}"/>
    <cellStyle name="Normal 2 3 5 4 2 5" xfId="5952" xr:uid="{00000000-0005-0000-0000-0000A75A0000}"/>
    <cellStyle name="Normal 2 3 5 4 2 5 2" xfId="14098" xr:uid="{00000000-0005-0000-0000-0000A85A0000}"/>
    <cellStyle name="Normal 2 3 5 4 2 5 2 2" xfId="30394" xr:uid="{00000000-0005-0000-0000-0000A95A0000}"/>
    <cellStyle name="Normal 2 3 5 4 2 5 3" xfId="22248" xr:uid="{00000000-0005-0000-0000-0000AA5A0000}"/>
    <cellStyle name="Normal 2 3 5 4 2 6" xfId="8799" xr:uid="{00000000-0005-0000-0000-0000AB5A0000}"/>
    <cellStyle name="Normal 2 3 5 4 2 6 2" xfId="25095" xr:uid="{00000000-0005-0000-0000-0000AC5A0000}"/>
    <cellStyle name="Normal 2 3 5 4 2 7" xfId="16949" xr:uid="{00000000-0005-0000-0000-0000AD5A0000}"/>
    <cellStyle name="Normal 2 3 5 4 3" xfId="1014" xr:uid="{00000000-0005-0000-0000-0000AE5A0000}"/>
    <cellStyle name="Normal 2 3 5 4 3 2" xfId="2424" xr:uid="{00000000-0005-0000-0000-0000AF5A0000}"/>
    <cellStyle name="Normal 2 3 5 4 3 2 2" xfId="4937" xr:uid="{00000000-0005-0000-0000-0000B05A0000}"/>
    <cellStyle name="Normal 2 3 5 4 3 2 2 2" xfId="13083" xr:uid="{00000000-0005-0000-0000-0000B15A0000}"/>
    <cellStyle name="Normal 2 3 5 4 3 2 2 2 2" xfId="29379" xr:uid="{00000000-0005-0000-0000-0000B25A0000}"/>
    <cellStyle name="Normal 2 3 5 4 3 2 2 3" xfId="21233" xr:uid="{00000000-0005-0000-0000-0000B35A0000}"/>
    <cellStyle name="Normal 2 3 5 4 3 2 3" xfId="7723" xr:uid="{00000000-0005-0000-0000-0000B45A0000}"/>
    <cellStyle name="Normal 2 3 5 4 3 2 3 2" xfId="15869" xr:uid="{00000000-0005-0000-0000-0000B55A0000}"/>
    <cellStyle name="Normal 2 3 5 4 3 2 3 2 2" xfId="32165" xr:uid="{00000000-0005-0000-0000-0000B65A0000}"/>
    <cellStyle name="Normal 2 3 5 4 3 2 3 3" xfId="24019" xr:uid="{00000000-0005-0000-0000-0000B75A0000}"/>
    <cellStyle name="Normal 2 3 5 4 3 2 4" xfId="10570" xr:uid="{00000000-0005-0000-0000-0000B85A0000}"/>
    <cellStyle name="Normal 2 3 5 4 3 2 4 2" xfId="26866" xr:uid="{00000000-0005-0000-0000-0000B95A0000}"/>
    <cellStyle name="Normal 2 3 5 4 3 2 5" xfId="18720" xr:uid="{00000000-0005-0000-0000-0000BA5A0000}"/>
    <cellStyle name="Normal 2 3 5 4 3 3" xfId="3719" xr:uid="{00000000-0005-0000-0000-0000BB5A0000}"/>
    <cellStyle name="Normal 2 3 5 4 3 3 2" xfId="11865" xr:uid="{00000000-0005-0000-0000-0000BC5A0000}"/>
    <cellStyle name="Normal 2 3 5 4 3 3 2 2" xfId="28161" xr:uid="{00000000-0005-0000-0000-0000BD5A0000}"/>
    <cellStyle name="Normal 2 3 5 4 3 3 3" xfId="20015" xr:uid="{00000000-0005-0000-0000-0000BE5A0000}"/>
    <cellStyle name="Normal 2 3 5 4 3 4" xfId="6313" xr:uid="{00000000-0005-0000-0000-0000BF5A0000}"/>
    <cellStyle name="Normal 2 3 5 4 3 4 2" xfId="14459" xr:uid="{00000000-0005-0000-0000-0000C05A0000}"/>
    <cellStyle name="Normal 2 3 5 4 3 4 2 2" xfId="30755" xr:uid="{00000000-0005-0000-0000-0000C15A0000}"/>
    <cellStyle name="Normal 2 3 5 4 3 4 3" xfId="22609" xr:uid="{00000000-0005-0000-0000-0000C25A0000}"/>
    <cellStyle name="Normal 2 3 5 4 3 5" xfId="9160" xr:uid="{00000000-0005-0000-0000-0000C35A0000}"/>
    <cellStyle name="Normal 2 3 5 4 3 5 2" xfId="25456" xr:uid="{00000000-0005-0000-0000-0000C45A0000}"/>
    <cellStyle name="Normal 2 3 5 4 3 6" xfId="17310" xr:uid="{00000000-0005-0000-0000-0000C55A0000}"/>
    <cellStyle name="Normal 2 3 5 4 4" xfId="1719" xr:uid="{00000000-0005-0000-0000-0000C65A0000}"/>
    <cellStyle name="Normal 2 3 5 4 4 2" xfId="4328" xr:uid="{00000000-0005-0000-0000-0000C75A0000}"/>
    <cellStyle name="Normal 2 3 5 4 4 2 2" xfId="12474" xr:uid="{00000000-0005-0000-0000-0000C85A0000}"/>
    <cellStyle name="Normal 2 3 5 4 4 2 2 2" xfId="28770" xr:uid="{00000000-0005-0000-0000-0000C95A0000}"/>
    <cellStyle name="Normal 2 3 5 4 4 2 3" xfId="20624" xr:uid="{00000000-0005-0000-0000-0000CA5A0000}"/>
    <cellStyle name="Normal 2 3 5 4 4 3" xfId="7018" xr:uid="{00000000-0005-0000-0000-0000CB5A0000}"/>
    <cellStyle name="Normal 2 3 5 4 4 3 2" xfId="15164" xr:uid="{00000000-0005-0000-0000-0000CC5A0000}"/>
    <cellStyle name="Normal 2 3 5 4 4 3 2 2" xfId="31460" xr:uid="{00000000-0005-0000-0000-0000CD5A0000}"/>
    <cellStyle name="Normal 2 3 5 4 4 3 3" xfId="23314" xr:uid="{00000000-0005-0000-0000-0000CE5A0000}"/>
    <cellStyle name="Normal 2 3 5 4 4 4" xfId="9865" xr:uid="{00000000-0005-0000-0000-0000CF5A0000}"/>
    <cellStyle name="Normal 2 3 5 4 4 4 2" xfId="26161" xr:uid="{00000000-0005-0000-0000-0000D05A0000}"/>
    <cellStyle name="Normal 2 3 5 4 4 5" xfId="18015" xr:uid="{00000000-0005-0000-0000-0000D15A0000}"/>
    <cellStyle name="Normal 2 3 5 4 5" xfId="3110" xr:uid="{00000000-0005-0000-0000-0000D25A0000}"/>
    <cellStyle name="Normal 2 3 5 4 5 2" xfId="11256" xr:uid="{00000000-0005-0000-0000-0000D35A0000}"/>
    <cellStyle name="Normal 2 3 5 4 5 2 2" xfId="27552" xr:uid="{00000000-0005-0000-0000-0000D45A0000}"/>
    <cellStyle name="Normal 2 3 5 4 5 3" xfId="19406" xr:uid="{00000000-0005-0000-0000-0000D55A0000}"/>
    <cellStyle name="Normal 2 3 5 4 6" xfId="5608" xr:uid="{00000000-0005-0000-0000-0000D65A0000}"/>
    <cellStyle name="Normal 2 3 5 4 6 2" xfId="13754" xr:uid="{00000000-0005-0000-0000-0000D75A0000}"/>
    <cellStyle name="Normal 2 3 5 4 6 2 2" xfId="30050" xr:uid="{00000000-0005-0000-0000-0000D85A0000}"/>
    <cellStyle name="Normal 2 3 5 4 6 3" xfId="21904" xr:uid="{00000000-0005-0000-0000-0000D95A0000}"/>
    <cellStyle name="Normal 2 3 5 4 7" xfId="8455" xr:uid="{00000000-0005-0000-0000-0000DA5A0000}"/>
    <cellStyle name="Normal 2 3 5 4 7 2" xfId="24751" xr:uid="{00000000-0005-0000-0000-0000DB5A0000}"/>
    <cellStyle name="Normal 2 3 5 4 8" xfId="16605" xr:uid="{00000000-0005-0000-0000-0000DC5A0000}"/>
    <cellStyle name="Normal 2 3 5 5" xfId="398" xr:uid="{00000000-0005-0000-0000-0000DD5A0000}"/>
    <cellStyle name="Normal 2 3 5 5 2" xfId="1104" xr:uid="{00000000-0005-0000-0000-0000DE5A0000}"/>
    <cellStyle name="Normal 2 3 5 5 2 2" xfId="2514" xr:uid="{00000000-0005-0000-0000-0000DF5A0000}"/>
    <cellStyle name="Normal 2 3 5 5 2 2 2" xfId="5011" xr:uid="{00000000-0005-0000-0000-0000E05A0000}"/>
    <cellStyle name="Normal 2 3 5 5 2 2 2 2" xfId="13157" xr:uid="{00000000-0005-0000-0000-0000E15A0000}"/>
    <cellStyle name="Normal 2 3 5 5 2 2 2 2 2" xfId="29453" xr:uid="{00000000-0005-0000-0000-0000E25A0000}"/>
    <cellStyle name="Normal 2 3 5 5 2 2 2 3" xfId="21307" xr:uid="{00000000-0005-0000-0000-0000E35A0000}"/>
    <cellStyle name="Normal 2 3 5 5 2 2 3" xfId="7813" xr:uid="{00000000-0005-0000-0000-0000E45A0000}"/>
    <cellStyle name="Normal 2 3 5 5 2 2 3 2" xfId="15959" xr:uid="{00000000-0005-0000-0000-0000E55A0000}"/>
    <cellStyle name="Normal 2 3 5 5 2 2 3 2 2" xfId="32255" xr:uid="{00000000-0005-0000-0000-0000E65A0000}"/>
    <cellStyle name="Normal 2 3 5 5 2 2 3 3" xfId="24109" xr:uid="{00000000-0005-0000-0000-0000E75A0000}"/>
    <cellStyle name="Normal 2 3 5 5 2 2 4" xfId="10660" xr:uid="{00000000-0005-0000-0000-0000E85A0000}"/>
    <cellStyle name="Normal 2 3 5 5 2 2 4 2" xfId="26956" xr:uid="{00000000-0005-0000-0000-0000E95A0000}"/>
    <cellStyle name="Normal 2 3 5 5 2 2 5" xfId="18810" xr:uid="{00000000-0005-0000-0000-0000EA5A0000}"/>
    <cellStyle name="Normal 2 3 5 5 2 3" xfId="3793" xr:uid="{00000000-0005-0000-0000-0000EB5A0000}"/>
    <cellStyle name="Normal 2 3 5 5 2 3 2" xfId="11939" xr:uid="{00000000-0005-0000-0000-0000EC5A0000}"/>
    <cellStyle name="Normal 2 3 5 5 2 3 2 2" xfId="28235" xr:uid="{00000000-0005-0000-0000-0000ED5A0000}"/>
    <cellStyle name="Normal 2 3 5 5 2 3 3" xfId="20089" xr:uid="{00000000-0005-0000-0000-0000EE5A0000}"/>
    <cellStyle name="Normal 2 3 5 5 2 4" xfId="6403" xr:uid="{00000000-0005-0000-0000-0000EF5A0000}"/>
    <cellStyle name="Normal 2 3 5 5 2 4 2" xfId="14549" xr:uid="{00000000-0005-0000-0000-0000F05A0000}"/>
    <cellStyle name="Normal 2 3 5 5 2 4 2 2" xfId="30845" xr:uid="{00000000-0005-0000-0000-0000F15A0000}"/>
    <cellStyle name="Normal 2 3 5 5 2 4 3" xfId="22699" xr:uid="{00000000-0005-0000-0000-0000F25A0000}"/>
    <cellStyle name="Normal 2 3 5 5 2 5" xfId="9250" xr:uid="{00000000-0005-0000-0000-0000F35A0000}"/>
    <cellStyle name="Normal 2 3 5 5 2 5 2" xfId="25546" xr:uid="{00000000-0005-0000-0000-0000F45A0000}"/>
    <cellStyle name="Normal 2 3 5 5 2 6" xfId="17400" xr:uid="{00000000-0005-0000-0000-0000F55A0000}"/>
    <cellStyle name="Normal 2 3 5 5 3" xfId="1809" xr:uid="{00000000-0005-0000-0000-0000F65A0000}"/>
    <cellStyle name="Normal 2 3 5 5 3 2" xfId="4402" xr:uid="{00000000-0005-0000-0000-0000F75A0000}"/>
    <cellStyle name="Normal 2 3 5 5 3 2 2" xfId="12548" xr:uid="{00000000-0005-0000-0000-0000F85A0000}"/>
    <cellStyle name="Normal 2 3 5 5 3 2 2 2" xfId="28844" xr:uid="{00000000-0005-0000-0000-0000F95A0000}"/>
    <cellStyle name="Normal 2 3 5 5 3 2 3" xfId="20698" xr:uid="{00000000-0005-0000-0000-0000FA5A0000}"/>
    <cellStyle name="Normal 2 3 5 5 3 3" xfId="7108" xr:uid="{00000000-0005-0000-0000-0000FB5A0000}"/>
    <cellStyle name="Normal 2 3 5 5 3 3 2" xfId="15254" xr:uid="{00000000-0005-0000-0000-0000FC5A0000}"/>
    <cellStyle name="Normal 2 3 5 5 3 3 2 2" xfId="31550" xr:uid="{00000000-0005-0000-0000-0000FD5A0000}"/>
    <cellStyle name="Normal 2 3 5 5 3 3 3" xfId="23404" xr:uid="{00000000-0005-0000-0000-0000FE5A0000}"/>
    <cellStyle name="Normal 2 3 5 5 3 4" xfId="9955" xr:uid="{00000000-0005-0000-0000-0000FF5A0000}"/>
    <cellStyle name="Normal 2 3 5 5 3 4 2" xfId="26251" xr:uid="{00000000-0005-0000-0000-0000005B0000}"/>
    <cellStyle name="Normal 2 3 5 5 3 5" xfId="18105" xr:uid="{00000000-0005-0000-0000-0000015B0000}"/>
    <cellStyle name="Normal 2 3 5 5 4" xfId="3184" xr:uid="{00000000-0005-0000-0000-0000025B0000}"/>
    <cellStyle name="Normal 2 3 5 5 4 2" xfId="11330" xr:uid="{00000000-0005-0000-0000-0000035B0000}"/>
    <cellStyle name="Normal 2 3 5 5 4 2 2" xfId="27626" xr:uid="{00000000-0005-0000-0000-0000045B0000}"/>
    <cellStyle name="Normal 2 3 5 5 4 3" xfId="19480" xr:uid="{00000000-0005-0000-0000-0000055B0000}"/>
    <cellStyle name="Normal 2 3 5 5 5" xfId="5698" xr:uid="{00000000-0005-0000-0000-0000065B0000}"/>
    <cellStyle name="Normal 2 3 5 5 5 2" xfId="13844" xr:uid="{00000000-0005-0000-0000-0000075B0000}"/>
    <cellStyle name="Normal 2 3 5 5 5 2 2" xfId="30140" xr:uid="{00000000-0005-0000-0000-0000085B0000}"/>
    <cellStyle name="Normal 2 3 5 5 5 3" xfId="21994" xr:uid="{00000000-0005-0000-0000-0000095B0000}"/>
    <cellStyle name="Normal 2 3 5 5 6" xfId="8545" xr:uid="{00000000-0005-0000-0000-00000A5B0000}"/>
    <cellStyle name="Normal 2 3 5 5 6 2" xfId="24841" xr:uid="{00000000-0005-0000-0000-00000B5B0000}"/>
    <cellStyle name="Normal 2 3 5 5 7" xfId="16695" xr:uid="{00000000-0005-0000-0000-00000C5B0000}"/>
    <cellStyle name="Normal 2 3 5 6" xfId="760" xr:uid="{00000000-0005-0000-0000-00000D5B0000}"/>
    <cellStyle name="Normal 2 3 5 6 2" xfId="2170" xr:uid="{00000000-0005-0000-0000-00000E5B0000}"/>
    <cellStyle name="Normal 2 3 5 6 2 2" xfId="4715" xr:uid="{00000000-0005-0000-0000-00000F5B0000}"/>
    <cellStyle name="Normal 2 3 5 6 2 2 2" xfId="12861" xr:uid="{00000000-0005-0000-0000-0000105B0000}"/>
    <cellStyle name="Normal 2 3 5 6 2 2 2 2" xfId="29157" xr:uid="{00000000-0005-0000-0000-0000115B0000}"/>
    <cellStyle name="Normal 2 3 5 6 2 2 3" xfId="21011" xr:uid="{00000000-0005-0000-0000-0000125B0000}"/>
    <cellStyle name="Normal 2 3 5 6 2 3" xfId="7469" xr:uid="{00000000-0005-0000-0000-0000135B0000}"/>
    <cellStyle name="Normal 2 3 5 6 2 3 2" xfId="15615" xr:uid="{00000000-0005-0000-0000-0000145B0000}"/>
    <cellStyle name="Normal 2 3 5 6 2 3 2 2" xfId="31911" xr:uid="{00000000-0005-0000-0000-0000155B0000}"/>
    <cellStyle name="Normal 2 3 5 6 2 3 3" xfId="23765" xr:uid="{00000000-0005-0000-0000-0000165B0000}"/>
    <cellStyle name="Normal 2 3 5 6 2 4" xfId="10316" xr:uid="{00000000-0005-0000-0000-0000175B0000}"/>
    <cellStyle name="Normal 2 3 5 6 2 4 2" xfId="26612" xr:uid="{00000000-0005-0000-0000-0000185B0000}"/>
    <cellStyle name="Normal 2 3 5 6 2 5" xfId="18466" xr:uid="{00000000-0005-0000-0000-0000195B0000}"/>
    <cellStyle name="Normal 2 3 5 6 3" xfId="3497" xr:uid="{00000000-0005-0000-0000-00001A5B0000}"/>
    <cellStyle name="Normal 2 3 5 6 3 2" xfId="11643" xr:uid="{00000000-0005-0000-0000-00001B5B0000}"/>
    <cellStyle name="Normal 2 3 5 6 3 2 2" xfId="27939" xr:uid="{00000000-0005-0000-0000-00001C5B0000}"/>
    <cellStyle name="Normal 2 3 5 6 3 3" xfId="19793" xr:uid="{00000000-0005-0000-0000-00001D5B0000}"/>
    <cellStyle name="Normal 2 3 5 6 4" xfId="6059" xr:uid="{00000000-0005-0000-0000-00001E5B0000}"/>
    <cellStyle name="Normal 2 3 5 6 4 2" xfId="14205" xr:uid="{00000000-0005-0000-0000-00001F5B0000}"/>
    <cellStyle name="Normal 2 3 5 6 4 2 2" xfId="30501" xr:uid="{00000000-0005-0000-0000-0000205B0000}"/>
    <cellStyle name="Normal 2 3 5 6 4 3" xfId="22355" xr:uid="{00000000-0005-0000-0000-0000215B0000}"/>
    <cellStyle name="Normal 2 3 5 6 5" xfId="8906" xr:uid="{00000000-0005-0000-0000-0000225B0000}"/>
    <cellStyle name="Normal 2 3 5 6 5 2" xfId="25202" xr:uid="{00000000-0005-0000-0000-0000235B0000}"/>
    <cellStyle name="Normal 2 3 5 6 6" xfId="17056" xr:uid="{00000000-0005-0000-0000-0000245B0000}"/>
    <cellStyle name="Normal 2 3 5 7" xfId="1465" xr:uid="{00000000-0005-0000-0000-0000255B0000}"/>
    <cellStyle name="Normal 2 3 5 7 2" xfId="4106" xr:uid="{00000000-0005-0000-0000-0000265B0000}"/>
    <cellStyle name="Normal 2 3 5 7 2 2" xfId="12252" xr:uid="{00000000-0005-0000-0000-0000275B0000}"/>
    <cellStyle name="Normal 2 3 5 7 2 2 2" xfId="28548" xr:uid="{00000000-0005-0000-0000-0000285B0000}"/>
    <cellStyle name="Normal 2 3 5 7 2 3" xfId="20402" xr:uid="{00000000-0005-0000-0000-0000295B0000}"/>
    <cellStyle name="Normal 2 3 5 7 3" xfId="6764" xr:uid="{00000000-0005-0000-0000-00002A5B0000}"/>
    <cellStyle name="Normal 2 3 5 7 3 2" xfId="14910" xr:uid="{00000000-0005-0000-0000-00002B5B0000}"/>
    <cellStyle name="Normal 2 3 5 7 3 2 2" xfId="31206" xr:uid="{00000000-0005-0000-0000-00002C5B0000}"/>
    <cellStyle name="Normal 2 3 5 7 3 3" xfId="23060" xr:uid="{00000000-0005-0000-0000-00002D5B0000}"/>
    <cellStyle name="Normal 2 3 5 7 4" xfId="9611" xr:uid="{00000000-0005-0000-0000-00002E5B0000}"/>
    <cellStyle name="Normal 2 3 5 7 4 2" xfId="25907" xr:uid="{00000000-0005-0000-0000-00002F5B0000}"/>
    <cellStyle name="Normal 2 3 5 7 5" xfId="17761" xr:uid="{00000000-0005-0000-0000-0000305B0000}"/>
    <cellStyle name="Normal 2 3 5 8" xfId="2888" xr:uid="{00000000-0005-0000-0000-0000315B0000}"/>
    <cellStyle name="Normal 2 3 5 8 2" xfId="11034" xr:uid="{00000000-0005-0000-0000-0000325B0000}"/>
    <cellStyle name="Normal 2 3 5 8 2 2" xfId="27330" xr:uid="{00000000-0005-0000-0000-0000335B0000}"/>
    <cellStyle name="Normal 2 3 5 8 3" xfId="19184" xr:uid="{00000000-0005-0000-0000-0000345B0000}"/>
    <cellStyle name="Normal 2 3 5 9" xfId="5354" xr:uid="{00000000-0005-0000-0000-0000355B0000}"/>
    <cellStyle name="Normal 2 3 5 9 2" xfId="13500" xr:uid="{00000000-0005-0000-0000-0000365B0000}"/>
    <cellStyle name="Normal 2 3 5 9 2 2" xfId="29796" xr:uid="{00000000-0005-0000-0000-0000375B0000}"/>
    <cellStyle name="Normal 2 3 5 9 3" xfId="21650" xr:uid="{00000000-0005-0000-0000-0000385B0000}"/>
    <cellStyle name="Normal 2 3 6" xfId="100" xr:uid="{00000000-0005-0000-0000-0000395B0000}"/>
    <cellStyle name="Normal 2 3 6 2" xfId="444" xr:uid="{00000000-0005-0000-0000-00003A5B0000}"/>
    <cellStyle name="Normal 2 3 6 2 2" xfId="1150" xr:uid="{00000000-0005-0000-0000-00003B5B0000}"/>
    <cellStyle name="Normal 2 3 6 2 2 2" xfId="2560" xr:uid="{00000000-0005-0000-0000-00003C5B0000}"/>
    <cellStyle name="Normal 2 3 6 2 2 2 2" xfId="5049" xr:uid="{00000000-0005-0000-0000-00003D5B0000}"/>
    <cellStyle name="Normal 2 3 6 2 2 2 2 2" xfId="13195" xr:uid="{00000000-0005-0000-0000-00003E5B0000}"/>
    <cellStyle name="Normal 2 3 6 2 2 2 2 2 2" xfId="29491" xr:uid="{00000000-0005-0000-0000-00003F5B0000}"/>
    <cellStyle name="Normal 2 3 6 2 2 2 2 3" xfId="21345" xr:uid="{00000000-0005-0000-0000-0000405B0000}"/>
    <cellStyle name="Normal 2 3 6 2 2 2 3" xfId="7859" xr:uid="{00000000-0005-0000-0000-0000415B0000}"/>
    <cellStyle name="Normal 2 3 6 2 2 2 3 2" xfId="16005" xr:uid="{00000000-0005-0000-0000-0000425B0000}"/>
    <cellStyle name="Normal 2 3 6 2 2 2 3 2 2" xfId="32301" xr:uid="{00000000-0005-0000-0000-0000435B0000}"/>
    <cellStyle name="Normal 2 3 6 2 2 2 3 3" xfId="24155" xr:uid="{00000000-0005-0000-0000-0000445B0000}"/>
    <cellStyle name="Normal 2 3 6 2 2 2 4" xfId="10706" xr:uid="{00000000-0005-0000-0000-0000455B0000}"/>
    <cellStyle name="Normal 2 3 6 2 2 2 4 2" xfId="27002" xr:uid="{00000000-0005-0000-0000-0000465B0000}"/>
    <cellStyle name="Normal 2 3 6 2 2 2 5" xfId="18856" xr:uid="{00000000-0005-0000-0000-0000475B0000}"/>
    <cellStyle name="Normal 2 3 6 2 2 3" xfId="3831" xr:uid="{00000000-0005-0000-0000-0000485B0000}"/>
    <cellStyle name="Normal 2 3 6 2 2 3 2" xfId="11977" xr:uid="{00000000-0005-0000-0000-0000495B0000}"/>
    <cellStyle name="Normal 2 3 6 2 2 3 2 2" xfId="28273" xr:uid="{00000000-0005-0000-0000-00004A5B0000}"/>
    <cellStyle name="Normal 2 3 6 2 2 3 3" xfId="20127" xr:uid="{00000000-0005-0000-0000-00004B5B0000}"/>
    <cellStyle name="Normal 2 3 6 2 2 4" xfId="6449" xr:uid="{00000000-0005-0000-0000-00004C5B0000}"/>
    <cellStyle name="Normal 2 3 6 2 2 4 2" xfId="14595" xr:uid="{00000000-0005-0000-0000-00004D5B0000}"/>
    <cellStyle name="Normal 2 3 6 2 2 4 2 2" xfId="30891" xr:uid="{00000000-0005-0000-0000-00004E5B0000}"/>
    <cellStyle name="Normal 2 3 6 2 2 4 3" xfId="22745" xr:uid="{00000000-0005-0000-0000-00004F5B0000}"/>
    <cellStyle name="Normal 2 3 6 2 2 5" xfId="9296" xr:uid="{00000000-0005-0000-0000-0000505B0000}"/>
    <cellStyle name="Normal 2 3 6 2 2 5 2" xfId="25592" xr:uid="{00000000-0005-0000-0000-0000515B0000}"/>
    <cellStyle name="Normal 2 3 6 2 2 6" xfId="17446" xr:uid="{00000000-0005-0000-0000-0000525B0000}"/>
    <cellStyle name="Normal 2 3 6 2 3" xfId="1855" xr:uid="{00000000-0005-0000-0000-0000535B0000}"/>
    <cellStyle name="Normal 2 3 6 2 3 2" xfId="4440" xr:uid="{00000000-0005-0000-0000-0000545B0000}"/>
    <cellStyle name="Normal 2 3 6 2 3 2 2" xfId="12586" xr:uid="{00000000-0005-0000-0000-0000555B0000}"/>
    <cellStyle name="Normal 2 3 6 2 3 2 2 2" xfId="28882" xr:uid="{00000000-0005-0000-0000-0000565B0000}"/>
    <cellStyle name="Normal 2 3 6 2 3 2 3" xfId="20736" xr:uid="{00000000-0005-0000-0000-0000575B0000}"/>
    <cellStyle name="Normal 2 3 6 2 3 3" xfId="7154" xr:uid="{00000000-0005-0000-0000-0000585B0000}"/>
    <cellStyle name="Normal 2 3 6 2 3 3 2" xfId="15300" xr:uid="{00000000-0005-0000-0000-0000595B0000}"/>
    <cellStyle name="Normal 2 3 6 2 3 3 2 2" xfId="31596" xr:uid="{00000000-0005-0000-0000-00005A5B0000}"/>
    <cellStyle name="Normal 2 3 6 2 3 3 3" xfId="23450" xr:uid="{00000000-0005-0000-0000-00005B5B0000}"/>
    <cellStyle name="Normal 2 3 6 2 3 4" xfId="10001" xr:uid="{00000000-0005-0000-0000-00005C5B0000}"/>
    <cellStyle name="Normal 2 3 6 2 3 4 2" xfId="26297" xr:uid="{00000000-0005-0000-0000-00005D5B0000}"/>
    <cellStyle name="Normal 2 3 6 2 3 5" xfId="18151" xr:uid="{00000000-0005-0000-0000-00005E5B0000}"/>
    <cellStyle name="Normal 2 3 6 2 4" xfId="3222" xr:uid="{00000000-0005-0000-0000-00005F5B0000}"/>
    <cellStyle name="Normal 2 3 6 2 4 2" xfId="11368" xr:uid="{00000000-0005-0000-0000-0000605B0000}"/>
    <cellStyle name="Normal 2 3 6 2 4 2 2" xfId="27664" xr:uid="{00000000-0005-0000-0000-0000615B0000}"/>
    <cellStyle name="Normal 2 3 6 2 4 3" xfId="19518" xr:uid="{00000000-0005-0000-0000-0000625B0000}"/>
    <cellStyle name="Normal 2 3 6 2 5" xfId="5744" xr:uid="{00000000-0005-0000-0000-0000635B0000}"/>
    <cellStyle name="Normal 2 3 6 2 5 2" xfId="13890" xr:uid="{00000000-0005-0000-0000-0000645B0000}"/>
    <cellStyle name="Normal 2 3 6 2 5 2 2" xfId="30186" xr:uid="{00000000-0005-0000-0000-0000655B0000}"/>
    <cellStyle name="Normal 2 3 6 2 5 3" xfId="22040" xr:uid="{00000000-0005-0000-0000-0000665B0000}"/>
    <cellStyle name="Normal 2 3 6 2 6" xfId="8591" xr:uid="{00000000-0005-0000-0000-0000675B0000}"/>
    <cellStyle name="Normal 2 3 6 2 6 2" xfId="24887" xr:uid="{00000000-0005-0000-0000-0000685B0000}"/>
    <cellStyle name="Normal 2 3 6 2 7" xfId="16741" xr:uid="{00000000-0005-0000-0000-0000695B0000}"/>
    <cellStyle name="Normal 2 3 6 3" xfId="806" xr:uid="{00000000-0005-0000-0000-00006A5B0000}"/>
    <cellStyle name="Normal 2 3 6 3 2" xfId="2216" xr:uid="{00000000-0005-0000-0000-00006B5B0000}"/>
    <cellStyle name="Normal 2 3 6 3 2 2" xfId="4753" xr:uid="{00000000-0005-0000-0000-00006C5B0000}"/>
    <cellStyle name="Normal 2 3 6 3 2 2 2" xfId="12899" xr:uid="{00000000-0005-0000-0000-00006D5B0000}"/>
    <cellStyle name="Normal 2 3 6 3 2 2 2 2" xfId="29195" xr:uid="{00000000-0005-0000-0000-00006E5B0000}"/>
    <cellStyle name="Normal 2 3 6 3 2 2 3" xfId="21049" xr:uid="{00000000-0005-0000-0000-00006F5B0000}"/>
    <cellStyle name="Normal 2 3 6 3 2 3" xfId="7515" xr:uid="{00000000-0005-0000-0000-0000705B0000}"/>
    <cellStyle name="Normal 2 3 6 3 2 3 2" xfId="15661" xr:uid="{00000000-0005-0000-0000-0000715B0000}"/>
    <cellStyle name="Normal 2 3 6 3 2 3 2 2" xfId="31957" xr:uid="{00000000-0005-0000-0000-0000725B0000}"/>
    <cellStyle name="Normal 2 3 6 3 2 3 3" xfId="23811" xr:uid="{00000000-0005-0000-0000-0000735B0000}"/>
    <cellStyle name="Normal 2 3 6 3 2 4" xfId="10362" xr:uid="{00000000-0005-0000-0000-0000745B0000}"/>
    <cellStyle name="Normal 2 3 6 3 2 4 2" xfId="26658" xr:uid="{00000000-0005-0000-0000-0000755B0000}"/>
    <cellStyle name="Normal 2 3 6 3 2 5" xfId="18512" xr:uid="{00000000-0005-0000-0000-0000765B0000}"/>
    <cellStyle name="Normal 2 3 6 3 3" xfId="3535" xr:uid="{00000000-0005-0000-0000-0000775B0000}"/>
    <cellStyle name="Normal 2 3 6 3 3 2" xfId="11681" xr:uid="{00000000-0005-0000-0000-0000785B0000}"/>
    <cellStyle name="Normal 2 3 6 3 3 2 2" xfId="27977" xr:uid="{00000000-0005-0000-0000-0000795B0000}"/>
    <cellStyle name="Normal 2 3 6 3 3 3" xfId="19831" xr:uid="{00000000-0005-0000-0000-00007A5B0000}"/>
    <cellStyle name="Normal 2 3 6 3 4" xfId="6105" xr:uid="{00000000-0005-0000-0000-00007B5B0000}"/>
    <cellStyle name="Normal 2 3 6 3 4 2" xfId="14251" xr:uid="{00000000-0005-0000-0000-00007C5B0000}"/>
    <cellStyle name="Normal 2 3 6 3 4 2 2" xfId="30547" xr:uid="{00000000-0005-0000-0000-00007D5B0000}"/>
    <cellStyle name="Normal 2 3 6 3 4 3" xfId="22401" xr:uid="{00000000-0005-0000-0000-00007E5B0000}"/>
    <cellStyle name="Normal 2 3 6 3 5" xfId="8952" xr:uid="{00000000-0005-0000-0000-00007F5B0000}"/>
    <cellStyle name="Normal 2 3 6 3 5 2" xfId="25248" xr:uid="{00000000-0005-0000-0000-0000805B0000}"/>
    <cellStyle name="Normal 2 3 6 3 6" xfId="17102" xr:uid="{00000000-0005-0000-0000-0000815B0000}"/>
    <cellStyle name="Normal 2 3 6 4" xfId="1511" xr:uid="{00000000-0005-0000-0000-0000825B0000}"/>
    <cellStyle name="Normal 2 3 6 4 2" xfId="4144" xr:uid="{00000000-0005-0000-0000-0000835B0000}"/>
    <cellStyle name="Normal 2 3 6 4 2 2" xfId="12290" xr:uid="{00000000-0005-0000-0000-0000845B0000}"/>
    <cellStyle name="Normal 2 3 6 4 2 2 2" xfId="28586" xr:uid="{00000000-0005-0000-0000-0000855B0000}"/>
    <cellStyle name="Normal 2 3 6 4 2 3" xfId="20440" xr:uid="{00000000-0005-0000-0000-0000865B0000}"/>
    <cellStyle name="Normal 2 3 6 4 3" xfId="6810" xr:uid="{00000000-0005-0000-0000-0000875B0000}"/>
    <cellStyle name="Normal 2 3 6 4 3 2" xfId="14956" xr:uid="{00000000-0005-0000-0000-0000885B0000}"/>
    <cellStyle name="Normal 2 3 6 4 3 2 2" xfId="31252" xr:uid="{00000000-0005-0000-0000-0000895B0000}"/>
    <cellStyle name="Normal 2 3 6 4 3 3" xfId="23106" xr:uid="{00000000-0005-0000-0000-00008A5B0000}"/>
    <cellStyle name="Normal 2 3 6 4 4" xfId="9657" xr:uid="{00000000-0005-0000-0000-00008B5B0000}"/>
    <cellStyle name="Normal 2 3 6 4 4 2" xfId="25953" xr:uid="{00000000-0005-0000-0000-00008C5B0000}"/>
    <cellStyle name="Normal 2 3 6 4 5" xfId="17807" xr:uid="{00000000-0005-0000-0000-00008D5B0000}"/>
    <cellStyle name="Normal 2 3 6 5" xfId="2926" xr:uid="{00000000-0005-0000-0000-00008E5B0000}"/>
    <cellStyle name="Normal 2 3 6 5 2" xfId="11072" xr:uid="{00000000-0005-0000-0000-00008F5B0000}"/>
    <cellStyle name="Normal 2 3 6 5 2 2" xfId="27368" xr:uid="{00000000-0005-0000-0000-0000905B0000}"/>
    <cellStyle name="Normal 2 3 6 5 3" xfId="19222" xr:uid="{00000000-0005-0000-0000-0000915B0000}"/>
    <cellStyle name="Normal 2 3 6 6" xfId="5400" xr:uid="{00000000-0005-0000-0000-0000925B0000}"/>
    <cellStyle name="Normal 2 3 6 6 2" xfId="13546" xr:uid="{00000000-0005-0000-0000-0000935B0000}"/>
    <cellStyle name="Normal 2 3 6 6 2 2" xfId="29842" xr:uid="{00000000-0005-0000-0000-0000945B0000}"/>
    <cellStyle name="Normal 2 3 6 6 3" xfId="21696" xr:uid="{00000000-0005-0000-0000-0000955B0000}"/>
    <cellStyle name="Normal 2 3 6 7" xfId="8247" xr:uid="{00000000-0005-0000-0000-0000965B0000}"/>
    <cellStyle name="Normal 2 3 6 7 2" xfId="24543" xr:uid="{00000000-0005-0000-0000-0000975B0000}"/>
    <cellStyle name="Normal 2 3 6 8" xfId="16397" xr:uid="{00000000-0005-0000-0000-0000985B0000}"/>
    <cellStyle name="Normal 2 3 7" xfId="189" xr:uid="{00000000-0005-0000-0000-0000995B0000}"/>
    <cellStyle name="Normal 2 3 7 2" xfId="533" xr:uid="{00000000-0005-0000-0000-00009A5B0000}"/>
    <cellStyle name="Normal 2 3 7 2 2" xfId="1239" xr:uid="{00000000-0005-0000-0000-00009B5B0000}"/>
    <cellStyle name="Normal 2 3 7 2 2 2" xfId="2649" xr:uid="{00000000-0005-0000-0000-00009C5B0000}"/>
    <cellStyle name="Normal 2 3 7 2 2 2 2" xfId="5123" xr:uid="{00000000-0005-0000-0000-00009D5B0000}"/>
    <cellStyle name="Normal 2 3 7 2 2 2 2 2" xfId="13269" xr:uid="{00000000-0005-0000-0000-00009E5B0000}"/>
    <cellStyle name="Normal 2 3 7 2 2 2 2 2 2" xfId="29565" xr:uid="{00000000-0005-0000-0000-00009F5B0000}"/>
    <cellStyle name="Normal 2 3 7 2 2 2 2 3" xfId="21419" xr:uid="{00000000-0005-0000-0000-0000A05B0000}"/>
    <cellStyle name="Normal 2 3 7 2 2 2 3" xfId="7948" xr:uid="{00000000-0005-0000-0000-0000A15B0000}"/>
    <cellStyle name="Normal 2 3 7 2 2 2 3 2" xfId="16094" xr:uid="{00000000-0005-0000-0000-0000A25B0000}"/>
    <cellStyle name="Normal 2 3 7 2 2 2 3 2 2" xfId="32390" xr:uid="{00000000-0005-0000-0000-0000A35B0000}"/>
    <cellStyle name="Normal 2 3 7 2 2 2 3 3" xfId="24244" xr:uid="{00000000-0005-0000-0000-0000A45B0000}"/>
    <cellStyle name="Normal 2 3 7 2 2 2 4" xfId="10795" xr:uid="{00000000-0005-0000-0000-0000A55B0000}"/>
    <cellStyle name="Normal 2 3 7 2 2 2 4 2" xfId="27091" xr:uid="{00000000-0005-0000-0000-0000A65B0000}"/>
    <cellStyle name="Normal 2 3 7 2 2 2 5" xfId="18945" xr:uid="{00000000-0005-0000-0000-0000A75B0000}"/>
    <cellStyle name="Normal 2 3 7 2 2 3" xfId="3905" xr:uid="{00000000-0005-0000-0000-0000A85B0000}"/>
    <cellStyle name="Normal 2 3 7 2 2 3 2" xfId="12051" xr:uid="{00000000-0005-0000-0000-0000A95B0000}"/>
    <cellStyle name="Normal 2 3 7 2 2 3 2 2" xfId="28347" xr:uid="{00000000-0005-0000-0000-0000AA5B0000}"/>
    <cellStyle name="Normal 2 3 7 2 2 3 3" xfId="20201" xr:uid="{00000000-0005-0000-0000-0000AB5B0000}"/>
    <cellStyle name="Normal 2 3 7 2 2 4" xfId="6538" xr:uid="{00000000-0005-0000-0000-0000AC5B0000}"/>
    <cellStyle name="Normal 2 3 7 2 2 4 2" xfId="14684" xr:uid="{00000000-0005-0000-0000-0000AD5B0000}"/>
    <cellStyle name="Normal 2 3 7 2 2 4 2 2" xfId="30980" xr:uid="{00000000-0005-0000-0000-0000AE5B0000}"/>
    <cellStyle name="Normal 2 3 7 2 2 4 3" xfId="22834" xr:uid="{00000000-0005-0000-0000-0000AF5B0000}"/>
    <cellStyle name="Normal 2 3 7 2 2 5" xfId="9385" xr:uid="{00000000-0005-0000-0000-0000B05B0000}"/>
    <cellStyle name="Normal 2 3 7 2 2 5 2" xfId="25681" xr:uid="{00000000-0005-0000-0000-0000B15B0000}"/>
    <cellStyle name="Normal 2 3 7 2 2 6" xfId="17535" xr:uid="{00000000-0005-0000-0000-0000B25B0000}"/>
    <cellStyle name="Normal 2 3 7 2 3" xfId="1944" xr:uid="{00000000-0005-0000-0000-0000B35B0000}"/>
    <cellStyle name="Normal 2 3 7 2 3 2" xfId="4514" xr:uid="{00000000-0005-0000-0000-0000B45B0000}"/>
    <cellStyle name="Normal 2 3 7 2 3 2 2" xfId="12660" xr:uid="{00000000-0005-0000-0000-0000B55B0000}"/>
    <cellStyle name="Normal 2 3 7 2 3 2 2 2" xfId="28956" xr:uid="{00000000-0005-0000-0000-0000B65B0000}"/>
    <cellStyle name="Normal 2 3 7 2 3 2 3" xfId="20810" xr:uid="{00000000-0005-0000-0000-0000B75B0000}"/>
    <cellStyle name="Normal 2 3 7 2 3 3" xfId="7243" xr:uid="{00000000-0005-0000-0000-0000B85B0000}"/>
    <cellStyle name="Normal 2 3 7 2 3 3 2" xfId="15389" xr:uid="{00000000-0005-0000-0000-0000B95B0000}"/>
    <cellStyle name="Normal 2 3 7 2 3 3 2 2" xfId="31685" xr:uid="{00000000-0005-0000-0000-0000BA5B0000}"/>
    <cellStyle name="Normal 2 3 7 2 3 3 3" xfId="23539" xr:uid="{00000000-0005-0000-0000-0000BB5B0000}"/>
    <cellStyle name="Normal 2 3 7 2 3 4" xfId="10090" xr:uid="{00000000-0005-0000-0000-0000BC5B0000}"/>
    <cellStyle name="Normal 2 3 7 2 3 4 2" xfId="26386" xr:uid="{00000000-0005-0000-0000-0000BD5B0000}"/>
    <cellStyle name="Normal 2 3 7 2 3 5" xfId="18240" xr:uid="{00000000-0005-0000-0000-0000BE5B0000}"/>
    <cellStyle name="Normal 2 3 7 2 4" xfId="3296" xr:uid="{00000000-0005-0000-0000-0000BF5B0000}"/>
    <cellStyle name="Normal 2 3 7 2 4 2" xfId="11442" xr:uid="{00000000-0005-0000-0000-0000C05B0000}"/>
    <cellStyle name="Normal 2 3 7 2 4 2 2" xfId="27738" xr:uid="{00000000-0005-0000-0000-0000C15B0000}"/>
    <cellStyle name="Normal 2 3 7 2 4 3" xfId="19592" xr:uid="{00000000-0005-0000-0000-0000C25B0000}"/>
    <cellStyle name="Normal 2 3 7 2 5" xfId="5833" xr:uid="{00000000-0005-0000-0000-0000C35B0000}"/>
    <cellStyle name="Normal 2 3 7 2 5 2" xfId="13979" xr:uid="{00000000-0005-0000-0000-0000C45B0000}"/>
    <cellStyle name="Normal 2 3 7 2 5 2 2" xfId="30275" xr:uid="{00000000-0005-0000-0000-0000C55B0000}"/>
    <cellStyle name="Normal 2 3 7 2 5 3" xfId="22129" xr:uid="{00000000-0005-0000-0000-0000C65B0000}"/>
    <cellStyle name="Normal 2 3 7 2 6" xfId="8680" xr:uid="{00000000-0005-0000-0000-0000C75B0000}"/>
    <cellStyle name="Normal 2 3 7 2 6 2" xfId="24976" xr:uid="{00000000-0005-0000-0000-0000C85B0000}"/>
    <cellStyle name="Normal 2 3 7 2 7" xfId="16830" xr:uid="{00000000-0005-0000-0000-0000C95B0000}"/>
    <cellStyle name="Normal 2 3 7 3" xfId="895" xr:uid="{00000000-0005-0000-0000-0000CA5B0000}"/>
    <cellStyle name="Normal 2 3 7 3 2" xfId="2305" xr:uid="{00000000-0005-0000-0000-0000CB5B0000}"/>
    <cellStyle name="Normal 2 3 7 3 2 2" xfId="4827" xr:uid="{00000000-0005-0000-0000-0000CC5B0000}"/>
    <cellStyle name="Normal 2 3 7 3 2 2 2" xfId="12973" xr:uid="{00000000-0005-0000-0000-0000CD5B0000}"/>
    <cellStyle name="Normal 2 3 7 3 2 2 2 2" xfId="29269" xr:uid="{00000000-0005-0000-0000-0000CE5B0000}"/>
    <cellStyle name="Normal 2 3 7 3 2 2 3" xfId="21123" xr:uid="{00000000-0005-0000-0000-0000CF5B0000}"/>
    <cellStyle name="Normal 2 3 7 3 2 3" xfId="7604" xr:uid="{00000000-0005-0000-0000-0000D05B0000}"/>
    <cellStyle name="Normal 2 3 7 3 2 3 2" xfId="15750" xr:uid="{00000000-0005-0000-0000-0000D15B0000}"/>
    <cellStyle name="Normal 2 3 7 3 2 3 2 2" xfId="32046" xr:uid="{00000000-0005-0000-0000-0000D25B0000}"/>
    <cellStyle name="Normal 2 3 7 3 2 3 3" xfId="23900" xr:uid="{00000000-0005-0000-0000-0000D35B0000}"/>
    <cellStyle name="Normal 2 3 7 3 2 4" xfId="10451" xr:uid="{00000000-0005-0000-0000-0000D45B0000}"/>
    <cellStyle name="Normal 2 3 7 3 2 4 2" xfId="26747" xr:uid="{00000000-0005-0000-0000-0000D55B0000}"/>
    <cellStyle name="Normal 2 3 7 3 2 5" xfId="18601" xr:uid="{00000000-0005-0000-0000-0000D65B0000}"/>
    <cellStyle name="Normal 2 3 7 3 3" xfId="3609" xr:uid="{00000000-0005-0000-0000-0000D75B0000}"/>
    <cellStyle name="Normal 2 3 7 3 3 2" xfId="11755" xr:uid="{00000000-0005-0000-0000-0000D85B0000}"/>
    <cellStyle name="Normal 2 3 7 3 3 2 2" xfId="28051" xr:uid="{00000000-0005-0000-0000-0000D95B0000}"/>
    <cellStyle name="Normal 2 3 7 3 3 3" xfId="19905" xr:uid="{00000000-0005-0000-0000-0000DA5B0000}"/>
    <cellStyle name="Normal 2 3 7 3 4" xfId="6194" xr:uid="{00000000-0005-0000-0000-0000DB5B0000}"/>
    <cellStyle name="Normal 2 3 7 3 4 2" xfId="14340" xr:uid="{00000000-0005-0000-0000-0000DC5B0000}"/>
    <cellStyle name="Normal 2 3 7 3 4 2 2" xfId="30636" xr:uid="{00000000-0005-0000-0000-0000DD5B0000}"/>
    <cellStyle name="Normal 2 3 7 3 4 3" xfId="22490" xr:uid="{00000000-0005-0000-0000-0000DE5B0000}"/>
    <cellStyle name="Normal 2 3 7 3 5" xfId="9041" xr:uid="{00000000-0005-0000-0000-0000DF5B0000}"/>
    <cellStyle name="Normal 2 3 7 3 5 2" xfId="25337" xr:uid="{00000000-0005-0000-0000-0000E05B0000}"/>
    <cellStyle name="Normal 2 3 7 3 6" xfId="17191" xr:uid="{00000000-0005-0000-0000-0000E15B0000}"/>
    <cellStyle name="Normal 2 3 7 4" xfId="1600" xr:uid="{00000000-0005-0000-0000-0000E25B0000}"/>
    <cellStyle name="Normal 2 3 7 4 2" xfId="4218" xr:uid="{00000000-0005-0000-0000-0000E35B0000}"/>
    <cellStyle name="Normal 2 3 7 4 2 2" xfId="12364" xr:uid="{00000000-0005-0000-0000-0000E45B0000}"/>
    <cellStyle name="Normal 2 3 7 4 2 2 2" xfId="28660" xr:uid="{00000000-0005-0000-0000-0000E55B0000}"/>
    <cellStyle name="Normal 2 3 7 4 2 3" xfId="20514" xr:uid="{00000000-0005-0000-0000-0000E65B0000}"/>
    <cellStyle name="Normal 2 3 7 4 3" xfId="6899" xr:uid="{00000000-0005-0000-0000-0000E75B0000}"/>
    <cellStyle name="Normal 2 3 7 4 3 2" xfId="15045" xr:uid="{00000000-0005-0000-0000-0000E85B0000}"/>
    <cellStyle name="Normal 2 3 7 4 3 2 2" xfId="31341" xr:uid="{00000000-0005-0000-0000-0000E95B0000}"/>
    <cellStyle name="Normal 2 3 7 4 3 3" xfId="23195" xr:uid="{00000000-0005-0000-0000-0000EA5B0000}"/>
    <cellStyle name="Normal 2 3 7 4 4" xfId="9746" xr:uid="{00000000-0005-0000-0000-0000EB5B0000}"/>
    <cellStyle name="Normal 2 3 7 4 4 2" xfId="26042" xr:uid="{00000000-0005-0000-0000-0000EC5B0000}"/>
    <cellStyle name="Normal 2 3 7 4 5" xfId="17896" xr:uid="{00000000-0005-0000-0000-0000ED5B0000}"/>
    <cellStyle name="Normal 2 3 7 5" xfId="3000" xr:uid="{00000000-0005-0000-0000-0000EE5B0000}"/>
    <cellStyle name="Normal 2 3 7 5 2" xfId="11146" xr:uid="{00000000-0005-0000-0000-0000EF5B0000}"/>
    <cellStyle name="Normal 2 3 7 5 2 2" xfId="27442" xr:uid="{00000000-0005-0000-0000-0000F05B0000}"/>
    <cellStyle name="Normal 2 3 7 5 3" xfId="19296" xr:uid="{00000000-0005-0000-0000-0000F15B0000}"/>
    <cellStyle name="Normal 2 3 7 6" xfId="5489" xr:uid="{00000000-0005-0000-0000-0000F25B0000}"/>
    <cellStyle name="Normal 2 3 7 6 2" xfId="13635" xr:uid="{00000000-0005-0000-0000-0000F35B0000}"/>
    <cellStyle name="Normal 2 3 7 6 2 2" xfId="29931" xr:uid="{00000000-0005-0000-0000-0000F45B0000}"/>
    <cellStyle name="Normal 2 3 7 6 3" xfId="21785" xr:uid="{00000000-0005-0000-0000-0000F55B0000}"/>
    <cellStyle name="Normal 2 3 7 7" xfId="8336" xr:uid="{00000000-0005-0000-0000-0000F65B0000}"/>
    <cellStyle name="Normal 2 3 7 7 2" xfId="24632" xr:uid="{00000000-0005-0000-0000-0000F75B0000}"/>
    <cellStyle name="Normal 2 3 7 8" xfId="16486" xr:uid="{00000000-0005-0000-0000-0000F85B0000}"/>
    <cellStyle name="Normal 2 3 8" xfId="264" xr:uid="{00000000-0005-0000-0000-0000F95B0000}"/>
    <cellStyle name="Normal 2 3 8 2" xfId="608" xr:uid="{00000000-0005-0000-0000-0000FA5B0000}"/>
    <cellStyle name="Normal 2 3 8 2 2" xfId="1314" xr:uid="{00000000-0005-0000-0000-0000FB5B0000}"/>
    <cellStyle name="Normal 2 3 8 2 2 2" xfId="2724" xr:uid="{00000000-0005-0000-0000-0000FC5B0000}"/>
    <cellStyle name="Normal 2 3 8 2 2 2 2" xfId="5197" xr:uid="{00000000-0005-0000-0000-0000FD5B0000}"/>
    <cellStyle name="Normal 2 3 8 2 2 2 2 2" xfId="13343" xr:uid="{00000000-0005-0000-0000-0000FE5B0000}"/>
    <cellStyle name="Normal 2 3 8 2 2 2 2 2 2" xfId="29639" xr:uid="{00000000-0005-0000-0000-0000FF5B0000}"/>
    <cellStyle name="Normal 2 3 8 2 2 2 2 3" xfId="21493" xr:uid="{00000000-0005-0000-0000-0000005C0000}"/>
    <cellStyle name="Normal 2 3 8 2 2 2 3" xfId="8023" xr:uid="{00000000-0005-0000-0000-0000015C0000}"/>
    <cellStyle name="Normal 2 3 8 2 2 2 3 2" xfId="16169" xr:uid="{00000000-0005-0000-0000-0000025C0000}"/>
    <cellStyle name="Normal 2 3 8 2 2 2 3 2 2" xfId="32465" xr:uid="{00000000-0005-0000-0000-0000035C0000}"/>
    <cellStyle name="Normal 2 3 8 2 2 2 3 3" xfId="24319" xr:uid="{00000000-0005-0000-0000-0000045C0000}"/>
    <cellStyle name="Normal 2 3 8 2 2 2 4" xfId="10870" xr:uid="{00000000-0005-0000-0000-0000055C0000}"/>
    <cellStyle name="Normal 2 3 8 2 2 2 4 2" xfId="27166" xr:uid="{00000000-0005-0000-0000-0000065C0000}"/>
    <cellStyle name="Normal 2 3 8 2 2 2 5" xfId="19020" xr:uid="{00000000-0005-0000-0000-0000075C0000}"/>
    <cellStyle name="Normal 2 3 8 2 2 3" xfId="3979" xr:uid="{00000000-0005-0000-0000-0000085C0000}"/>
    <cellStyle name="Normal 2 3 8 2 2 3 2" xfId="12125" xr:uid="{00000000-0005-0000-0000-0000095C0000}"/>
    <cellStyle name="Normal 2 3 8 2 2 3 2 2" xfId="28421" xr:uid="{00000000-0005-0000-0000-00000A5C0000}"/>
    <cellStyle name="Normal 2 3 8 2 2 3 3" xfId="20275" xr:uid="{00000000-0005-0000-0000-00000B5C0000}"/>
    <cellStyle name="Normal 2 3 8 2 2 4" xfId="6613" xr:uid="{00000000-0005-0000-0000-00000C5C0000}"/>
    <cellStyle name="Normal 2 3 8 2 2 4 2" xfId="14759" xr:uid="{00000000-0005-0000-0000-00000D5C0000}"/>
    <cellStyle name="Normal 2 3 8 2 2 4 2 2" xfId="31055" xr:uid="{00000000-0005-0000-0000-00000E5C0000}"/>
    <cellStyle name="Normal 2 3 8 2 2 4 3" xfId="22909" xr:uid="{00000000-0005-0000-0000-00000F5C0000}"/>
    <cellStyle name="Normal 2 3 8 2 2 5" xfId="9460" xr:uid="{00000000-0005-0000-0000-0000105C0000}"/>
    <cellStyle name="Normal 2 3 8 2 2 5 2" xfId="25756" xr:uid="{00000000-0005-0000-0000-0000115C0000}"/>
    <cellStyle name="Normal 2 3 8 2 2 6" xfId="17610" xr:uid="{00000000-0005-0000-0000-0000125C0000}"/>
    <cellStyle name="Normal 2 3 8 2 3" xfId="2019" xr:uid="{00000000-0005-0000-0000-0000135C0000}"/>
    <cellStyle name="Normal 2 3 8 2 3 2" xfId="4588" xr:uid="{00000000-0005-0000-0000-0000145C0000}"/>
    <cellStyle name="Normal 2 3 8 2 3 2 2" xfId="12734" xr:uid="{00000000-0005-0000-0000-0000155C0000}"/>
    <cellStyle name="Normal 2 3 8 2 3 2 2 2" xfId="29030" xr:uid="{00000000-0005-0000-0000-0000165C0000}"/>
    <cellStyle name="Normal 2 3 8 2 3 2 3" xfId="20884" xr:uid="{00000000-0005-0000-0000-0000175C0000}"/>
    <cellStyle name="Normal 2 3 8 2 3 3" xfId="7318" xr:uid="{00000000-0005-0000-0000-0000185C0000}"/>
    <cellStyle name="Normal 2 3 8 2 3 3 2" xfId="15464" xr:uid="{00000000-0005-0000-0000-0000195C0000}"/>
    <cellStyle name="Normal 2 3 8 2 3 3 2 2" xfId="31760" xr:uid="{00000000-0005-0000-0000-00001A5C0000}"/>
    <cellStyle name="Normal 2 3 8 2 3 3 3" xfId="23614" xr:uid="{00000000-0005-0000-0000-00001B5C0000}"/>
    <cellStyle name="Normal 2 3 8 2 3 4" xfId="10165" xr:uid="{00000000-0005-0000-0000-00001C5C0000}"/>
    <cellStyle name="Normal 2 3 8 2 3 4 2" xfId="26461" xr:uid="{00000000-0005-0000-0000-00001D5C0000}"/>
    <cellStyle name="Normal 2 3 8 2 3 5" xfId="18315" xr:uid="{00000000-0005-0000-0000-00001E5C0000}"/>
    <cellStyle name="Normal 2 3 8 2 4" xfId="3370" xr:uid="{00000000-0005-0000-0000-00001F5C0000}"/>
    <cellStyle name="Normal 2 3 8 2 4 2" xfId="11516" xr:uid="{00000000-0005-0000-0000-0000205C0000}"/>
    <cellStyle name="Normal 2 3 8 2 4 2 2" xfId="27812" xr:uid="{00000000-0005-0000-0000-0000215C0000}"/>
    <cellStyle name="Normal 2 3 8 2 4 3" xfId="19666" xr:uid="{00000000-0005-0000-0000-0000225C0000}"/>
    <cellStyle name="Normal 2 3 8 2 5" xfId="5908" xr:uid="{00000000-0005-0000-0000-0000235C0000}"/>
    <cellStyle name="Normal 2 3 8 2 5 2" xfId="14054" xr:uid="{00000000-0005-0000-0000-0000245C0000}"/>
    <cellStyle name="Normal 2 3 8 2 5 2 2" xfId="30350" xr:uid="{00000000-0005-0000-0000-0000255C0000}"/>
    <cellStyle name="Normal 2 3 8 2 5 3" xfId="22204" xr:uid="{00000000-0005-0000-0000-0000265C0000}"/>
    <cellStyle name="Normal 2 3 8 2 6" xfId="8755" xr:uid="{00000000-0005-0000-0000-0000275C0000}"/>
    <cellStyle name="Normal 2 3 8 2 6 2" xfId="25051" xr:uid="{00000000-0005-0000-0000-0000285C0000}"/>
    <cellStyle name="Normal 2 3 8 2 7" xfId="16905" xr:uid="{00000000-0005-0000-0000-0000295C0000}"/>
    <cellStyle name="Normal 2 3 8 3" xfId="970" xr:uid="{00000000-0005-0000-0000-00002A5C0000}"/>
    <cellStyle name="Normal 2 3 8 3 2" xfId="2380" xr:uid="{00000000-0005-0000-0000-00002B5C0000}"/>
    <cellStyle name="Normal 2 3 8 3 2 2" xfId="4901" xr:uid="{00000000-0005-0000-0000-00002C5C0000}"/>
    <cellStyle name="Normal 2 3 8 3 2 2 2" xfId="13047" xr:uid="{00000000-0005-0000-0000-00002D5C0000}"/>
    <cellStyle name="Normal 2 3 8 3 2 2 2 2" xfId="29343" xr:uid="{00000000-0005-0000-0000-00002E5C0000}"/>
    <cellStyle name="Normal 2 3 8 3 2 2 3" xfId="21197" xr:uid="{00000000-0005-0000-0000-00002F5C0000}"/>
    <cellStyle name="Normal 2 3 8 3 2 3" xfId="7679" xr:uid="{00000000-0005-0000-0000-0000305C0000}"/>
    <cellStyle name="Normal 2 3 8 3 2 3 2" xfId="15825" xr:uid="{00000000-0005-0000-0000-0000315C0000}"/>
    <cellStyle name="Normal 2 3 8 3 2 3 2 2" xfId="32121" xr:uid="{00000000-0005-0000-0000-0000325C0000}"/>
    <cellStyle name="Normal 2 3 8 3 2 3 3" xfId="23975" xr:uid="{00000000-0005-0000-0000-0000335C0000}"/>
    <cellStyle name="Normal 2 3 8 3 2 4" xfId="10526" xr:uid="{00000000-0005-0000-0000-0000345C0000}"/>
    <cellStyle name="Normal 2 3 8 3 2 4 2" xfId="26822" xr:uid="{00000000-0005-0000-0000-0000355C0000}"/>
    <cellStyle name="Normal 2 3 8 3 2 5" xfId="18676" xr:uid="{00000000-0005-0000-0000-0000365C0000}"/>
    <cellStyle name="Normal 2 3 8 3 3" xfId="3683" xr:uid="{00000000-0005-0000-0000-0000375C0000}"/>
    <cellStyle name="Normal 2 3 8 3 3 2" xfId="11829" xr:uid="{00000000-0005-0000-0000-0000385C0000}"/>
    <cellStyle name="Normal 2 3 8 3 3 2 2" xfId="28125" xr:uid="{00000000-0005-0000-0000-0000395C0000}"/>
    <cellStyle name="Normal 2 3 8 3 3 3" xfId="19979" xr:uid="{00000000-0005-0000-0000-00003A5C0000}"/>
    <cellStyle name="Normal 2 3 8 3 4" xfId="6269" xr:uid="{00000000-0005-0000-0000-00003B5C0000}"/>
    <cellStyle name="Normal 2 3 8 3 4 2" xfId="14415" xr:uid="{00000000-0005-0000-0000-00003C5C0000}"/>
    <cellStyle name="Normal 2 3 8 3 4 2 2" xfId="30711" xr:uid="{00000000-0005-0000-0000-00003D5C0000}"/>
    <cellStyle name="Normal 2 3 8 3 4 3" xfId="22565" xr:uid="{00000000-0005-0000-0000-00003E5C0000}"/>
    <cellStyle name="Normal 2 3 8 3 5" xfId="9116" xr:uid="{00000000-0005-0000-0000-00003F5C0000}"/>
    <cellStyle name="Normal 2 3 8 3 5 2" xfId="25412" xr:uid="{00000000-0005-0000-0000-0000405C0000}"/>
    <cellStyle name="Normal 2 3 8 3 6" xfId="17266" xr:uid="{00000000-0005-0000-0000-0000415C0000}"/>
    <cellStyle name="Normal 2 3 8 4" xfId="1675" xr:uid="{00000000-0005-0000-0000-0000425C0000}"/>
    <cellStyle name="Normal 2 3 8 4 2" xfId="4292" xr:uid="{00000000-0005-0000-0000-0000435C0000}"/>
    <cellStyle name="Normal 2 3 8 4 2 2" xfId="12438" xr:uid="{00000000-0005-0000-0000-0000445C0000}"/>
    <cellStyle name="Normal 2 3 8 4 2 2 2" xfId="28734" xr:uid="{00000000-0005-0000-0000-0000455C0000}"/>
    <cellStyle name="Normal 2 3 8 4 2 3" xfId="20588" xr:uid="{00000000-0005-0000-0000-0000465C0000}"/>
    <cellStyle name="Normal 2 3 8 4 3" xfId="6974" xr:uid="{00000000-0005-0000-0000-0000475C0000}"/>
    <cellStyle name="Normal 2 3 8 4 3 2" xfId="15120" xr:uid="{00000000-0005-0000-0000-0000485C0000}"/>
    <cellStyle name="Normal 2 3 8 4 3 2 2" xfId="31416" xr:uid="{00000000-0005-0000-0000-0000495C0000}"/>
    <cellStyle name="Normal 2 3 8 4 3 3" xfId="23270" xr:uid="{00000000-0005-0000-0000-00004A5C0000}"/>
    <cellStyle name="Normal 2 3 8 4 4" xfId="9821" xr:uid="{00000000-0005-0000-0000-00004B5C0000}"/>
    <cellStyle name="Normal 2 3 8 4 4 2" xfId="26117" xr:uid="{00000000-0005-0000-0000-00004C5C0000}"/>
    <cellStyle name="Normal 2 3 8 4 5" xfId="17971" xr:uid="{00000000-0005-0000-0000-00004D5C0000}"/>
    <cellStyle name="Normal 2 3 8 5" xfId="3074" xr:uid="{00000000-0005-0000-0000-00004E5C0000}"/>
    <cellStyle name="Normal 2 3 8 5 2" xfId="11220" xr:uid="{00000000-0005-0000-0000-00004F5C0000}"/>
    <cellStyle name="Normal 2 3 8 5 2 2" xfId="27516" xr:uid="{00000000-0005-0000-0000-0000505C0000}"/>
    <cellStyle name="Normal 2 3 8 5 3" xfId="19370" xr:uid="{00000000-0005-0000-0000-0000515C0000}"/>
    <cellStyle name="Normal 2 3 8 6" xfId="5564" xr:uid="{00000000-0005-0000-0000-0000525C0000}"/>
    <cellStyle name="Normal 2 3 8 6 2" xfId="13710" xr:uid="{00000000-0005-0000-0000-0000535C0000}"/>
    <cellStyle name="Normal 2 3 8 6 2 2" xfId="30006" xr:uid="{00000000-0005-0000-0000-0000545C0000}"/>
    <cellStyle name="Normal 2 3 8 6 3" xfId="21860" xr:uid="{00000000-0005-0000-0000-0000555C0000}"/>
    <cellStyle name="Normal 2 3 8 7" xfId="8411" xr:uid="{00000000-0005-0000-0000-0000565C0000}"/>
    <cellStyle name="Normal 2 3 8 7 2" xfId="24707" xr:uid="{00000000-0005-0000-0000-0000575C0000}"/>
    <cellStyle name="Normal 2 3 8 8" xfId="16561" xr:uid="{00000000-0005-0000-0000-0000585C0000}"/>
    <cellStyle name="Normal 2 3 9" xfId="354" xr:uid="{00000000-0005-0000-0000-0000595C0000}"/>
    <cellStyle name="Normal 2 3 9 2" xfId="1060" xr:uid="{00000000-0005-0000-0000-00005A5C0000}"/>
    <cellStyle name="Normal 2 3 9 2 2" xfId="2470" xr:uid="{00000000-0005-0000-0000-00005B5C0000}"/>
    <cellStyle name="Normal 2 3 9 2 2 2" xfId="4975" xr:uid="{00000000-0005-0000-0000-00005C5C0000}"/>
    <cellStyle name="Normal 2 3 9 2 2 2 2" xfId="13121" xr:uid="{00000000-0005-0000-0000-00005D5C0000}"/>
    <cellStyle name="Normal 2 3 9 2 2 2 2 2" xfId="29417" xr:uid="{00000000-0005-0000-0000-00005E5C0000}"/>
    <cellStyle name="Normal 2 3 9 2 2 2 3" xfId="21271" xr:uid="{00000000-0005-0000-0000-00005F5C0000}"/>
    <cellStyle name="Normal 2 3 9 2 2 3" xfId="7769" xr:uid="{00000000-0005-0000-0000-0000605C0000}"/>
    <cellStyle name="Normal 2 3 9 2 2 3 2" xfId="15915" xr:uid="{00000000-0005-0000-0000-0000615C0000}"/>
    <cellStyle name="Normal 2 3 9 2 2 3 2 2" xfId="32211" xr:uid="{00000000-0005-0000-0000-0000625C0000}"/>
    <cellStyle name="Normal 2 3 9 2 2 3 3" xfId="24065" xr:uid="{00000000-0005-0000-0000-0000635C0000}"/>
    <cellStyle name="Normal 2 3 9 2 2 4" xfId="10616" xr:uid="{00000000-0005-0000-0000-0000645C0000}"/>
    <cellStyle name="Normal 2 3 9 2 2 4 2" xfId="26912" xr:uid="{00000000-0005-0000-0000-0000655C0000}"/>
    <cellStyle name="Normal 2 3 9 2 2 5" xfId="18766" xr:uid="{00000000-0005-0000-0000-0000665C0000}"/>
    <cellStyle name="Normal 2 3 9 2 3" xfId="3757" xr:uid="{00000000-0005-0000-0000-0000675C0000}"/>
    <cellStyle name="Normal 2 3 9 2 3 2" xfId="11903" xr:uid="{00000000-0005-0000-0000-0000685C0000}"/>
    <cellStyle name="Normal 2 3 9 2 3 2 2" xfId="28199" xr:uid="{00000000-0005-0000-0000-0000695C0000}"/>
    <cellStyle name="Normal 2 3 9 2 3 3" xfId="20053" xr:uid="{00000000-0005-0000-0000-00006A5C0000}"/>
    <cellStyle name="Normal 2 3 9 2 4" xfId="6359" xr:uid="{00000000-0005-0000-0000-00006B5C0000}"/>
    <cellStyle name="Normal 2 3 9 2 4 2" xfId="14505" xr:uid="{00000000-0005-0000-0000-00006C5C0000}"/>
    <cellStyle name="Normal 2 3 9 2 4 2 2" xfId="30801" xr:uid="{00000000-0005-0000-0000-00006D5C0000}"/>
    <cellStyle name="Normal 2 3 9 2 4 3" xfId="22655" xr:uid="{00000000-0005-0000-0000-00006E5C0000}"/>
    <cellStyle name="Normal 2 3 9 2 5" xfId="9206" xr:uid="{00000000-0005-0000-0000-00006F5C0000}"/>
    <cellStyle name="Normal 2 3 9 2 5 2" xfId="25502" xr:uid="{00000000-0005-0000-0000-0000705C0000}"/>
    <cellStyle name="Normal 2 3 9 2 6" xfId="17356" xr:uid="{00000000-0005-0000-0000-0000715C0000}"/>
    <cellStyle name="Normal 2 3 9 3" xfId="1765" xr:uid="{00000000-0005-0000-0000-0000725C0000}"/>
    <cellStyle name="Normal 2 3 9 3 2" xfId="4366" xr:uid="{00000000-0005-0000-0000-0000735C0000}"/>
    <cellStyle name="Normal 2 3 9 3 2 2" xfId="12512" xr:uid="{00000000-0005-0000-0000-0000745C0000}"/>
    <cellStyle name="Normal 2 3 9 3 2 2 2" xfId="28808" xr:uid="{00000000-0005-0000-0000-0000755C0000}"/>
    <cellStyle name="Normal 2 3 9 3 2 3" xfId="20662" xr:uid="{00000000-0005-0000-0000-0000765C0000}"/>
    <cellStyle name="Normal 2 3 9 3 3" xfId="7064" xr:uid="{00000000-0005-0000-0000-0000775C0000}"/>
    <cellStyle name="Normal 2 3 9 3 3 2" xfId="15210" xr:uid="{00000000-0005-0000-0000-0000785C0000}"/>
    <cellStyle name="Normal 2 3 9 3 3 2 2" xfId="31506" xr:uid="{00000000-0005-0000-0000-0000795C0000}"/>
    <cellStyle name="Normal 2 3 9 3 3 3" xfId="23360" xr:uid="{00000000-0005-0000-0000-00007A5C0000}"/>
    <cellStyle name="Normal 2 3 9 3 4" xfId="9911" xr:uid="{00000000-0005-0000-0000-00007B5C0000}"/>
    <cellStyle name="Normal 2 3 9 3 4 2" xfId="26207" xr:uid="{00000000-0005-0000-0000-00007C5C0000}"/>
    <cellStyle name="Normal 2 3 9 3 5" xfId="18061" xr:uid="{00000000-0005-0000-0000-00007D5C0000}"/>
    <cellStyle name="Normal 2 3 9 4" xfId="3148" xr:uid="{00000000-0005-0000-0000-00007E5C0000}"/>
    <cellStyle name="Normal 2 3 9 4 2" xfId="11294" xr:uid="{00000000-0005-0000-0000-00007F5C0000}"/>
    <cellStyle name="Normal 2 3 9 4 2 2" xfId="27590" xr:uid="{00000000-0005-0000-0000-0000805C0000}"/>
    <cellStyle name="Normal 2 3 9 4 3" xfId="19444" xr:uid="{00000000-0005-0000-0000-0000815C0000}"/>
    <cellStyle name="Normal 2 3 9 5" xfId="5654" xr:uid="{00000000-0005-0000-0000-0000825C0000}"/>
    <cellStyle name="Normal 2 3 9 5 2" xfId="13800" xr:uid="{00000000-0005-0000-0000-0000835C0000}"/>
    <cellStyle name="Normal 2 3 9 5 2 2" xfId="30096" xr:uid="{00000000-0005-0000-0000-0000845C0000}"/>
    <cellStyle name="Normal 2 3 9 5 3" xfId="21950" xr:uid="{00000000-0005-0000-0000-0000855C0000}"/>
    <cellStyle name="Normal 2 3 9 6" xfId="8501" xr:uid="{00000000-0005-0000-0000-0000865C0000}"/>
    <cellStyle name="Normal 2 3 9 6 2" xfId="24797" xr:uid="{00000000-0005-0000-0000-0000875C0000}"/>
    <cellStyle name="Normal 2 3 9 7" xfId="16651" xr:uid="{00000000-0005-0000-0000-0000885C0000}"/>
    <cellStyle name="Normal 2 4" xfId="9" xr:uid="{00000000-0005-0000-0000-0000895C0000}"/>
    <cellStyle name="Normal 2 4 10" xfId="1422" xr:uid="{00000000-0005-0000-0000-00008A5C0000}"/>
    <cellStyle name="Normal 2 4 10 2" xfId="4071" xr:uid="{00000000-0005-0000-0000-00008B5C0000}"/>
    <cellStyle name="Normal 2 4 10 2 2" xfId="12217" xr:uid="{00000000-0005-0000-0000-00008C5C0000}"/>
    <cellStyle name="Normal 2 4 10 2 2 2" xfId="28513" xr:uid="{00000000-0005-0000-0000-00008D5C0000}"/>
    <cellStyle name="Normal 2 4 10 2 3" xfId="20367" xr:uid="{00000000-0005-0000-0000-00008E5C0000}"/>
    <cellStyle name="Normal 2 4 10 3" xfId="6721" xr:uid="{00000000-0005-0000-0000-00008F5C0000}"/>
    <cellStyle name="Normal 2 4 10 3 2" xfId="14867" xr:uid="{00000000-0005-0000-0000-0000905C0000}"/>
    <cellStyle name="Normal 2 4 10 3 2 2" xfId="31163" xr:uid="{00000000-0005-0000-0000-0000915C0000}"/>
    <cellStyle name="Normal 2 4 10 3 3" xfId="23017" xr:uid="{00000000-0005-0000-0000-0000925C0000}"/>
    <cellStyle name="Normal 2 4 10 4" xfId="9568" xr:uid="{00000000-0005-0000-0000-0000935C0000}"/>
    <cellStyle name="Normal 2 4 10 4 2" xfId="25864" xr:uid="{00000000-0005-0000-0000-0000945C0000}"/>
    <cellStyle name="Normal 2 4 10 5" xfId="17718" xr:uid="{00000000-0005-0000-0000-0000955C0000}"/>
    <cellStyle name="Normal 2 4 11" xfId="2853" xr:uid="{00000000-0005-0000-0000-0000965C0000}"/>
    <cellStyle name="Normal 2 4 11 2" xfId="10999" xr:uid="{00000000-0005-0000-0000-0000975C0000}"/>
    <cellStyle name="Normal 2 4 11 2 2" xfId="27295" xr:uid="{00000000-0005-0000-0000-0000985C0000}"/>
    <cellStyle name="Normal 2 4 11 3" xfId="19149" xr:uid="{00000000-0005-0000-0000-0000995C0000}"/>
    <cellStyle name="Normal 2 4 12" xfId="5311" xr:uid="{00000000-0005-0000-0000-00009A5C0000}"/>
    <cellStyle name="Normal 2 4 12 2" xfId="13457" xr:uid="{00000000-0005-0000-0000-00009B5C0000}"/>
    <cellStyle name="Normal 2 4 12 2 2" xfId="29753" xr:uid="{00000000-0005-0000-0000-00009C5C0000}"/>
    <cellStyle name="Normal 2 4 12 3" xfId="21607" xr:uid="{00000000-0005-0000-0000-00009D5C0000}"/>
    <cellStyle name="Normal 2 4 13" xfId="8158" xr:uid="{00000000-0005-0000-0000-00009E5C0000}"/>
    <cellStyle name="Normal 2 4 13 2" xfId="24454" xr:uid="{00000000-0005-0000-0000-00009F5C0000}"/>
    <cellStyle name="Normal 2 4 14" xfId="16308" xr:uid="{00000000-0005-0000-0000-0000A05C0000}"/>
    <cellStyle name="Normal 2 4 2" xfId="22" xr:uid="{00000000-0005-0000-0000-0000A15C0000}"/>
    <cellStyle name="Normal 2 4 2 10" xfId="2862" xr:uid="{00000000-0005-0000-0000-0000A25C0000}"/>
    <cellStyle name="Normal 2 4 2 10 2" xfId="11008" xr:uid="{00000000-0005-0000-0000-0000A35C0000}"/>
    <cellStyle name="Normal 2 4 2 10 2 2" xfId="27304" xr:uid="{00000000-0005-0000-0000-0000A45C0000}"/>
    <cellStyle name="Normal 2 4 2 10 3" xfId="19158" xr:uid="{00000000-0005-0000-0000-0000A55C0000}"/>
    <cellStyle name="Normal 2 4 2 11" xfId="5322" xr:uid="{00000000-0005-0000-0000-0000A65C0000}"/>
    <cellStyle name="Normal 2 4 2 11 2" xfId="13468" xr:uid="{00000000-0005-0000-0000-0000A75C0000}"/>
    <cellStyle name="Normal 2 4 2 11 2 2" xfId="29764" xr:uid="{00000000-0005-0000-0000-0000A85C0000}"/>
    <cellStyle name="Normal 2 4 2 11 3" xfId="21618" xr:uid="{00000000-0005-0000-0000-0000A95C0000}"/>
    <cellStyle name="Normal 2 4 2 12" xfId="8169" xr:uid="{00000000-0005-0000-0000-0000AA5C0000}"/>
    <cellStyle name="Normal 2 4 2 12 2" xfId="24465" xr:uid="{00000000-0005-0000-0000-0000AB5C0000}"/>
    <cellStyle name="Normal 2 4 2 13" xfId="16319" xr:uid="{00000000-0005-0000-0000-0000AC5C0000}"/>
    <cellStyle name="Normal 2 4 2 2" xfId="44" xr:uid="{00000000-0005-0000-0000-0000AD5C0000}"/>
    <cellStyle name="Normal 2 4 2 2 10" xfId="5344" xr:uid="{00000000-0005-0000-0000-0000AE5C0000}"/>
    <cellStyle name="Normal 2 4 2 2 10 2" xfId="13490" xr:uid="{00000000-0005-0000-0000-0000AF5C0000}"/>
    <cellStyle name="Normal 2 4 2 2 10 2 2" xfId="29786" xr:uid="{00000000-0005-0000-0000-0000B05C0000}"/>
    <cellStyle name="Normal 2 4 2 2 10 3" xfId="21640" xr:uid="{00000000-0005-0000-0000-0000B15C0000}"/>
    <cellStyle name="Normal 2 4 2 2 11" xfId="8191" xr:uid="{00000000-0005-0000-0000-0000B25C0000}"/>
    <cellStyle name="Normal 2 4 2 2 11 2" xfId="24487" xr:uid="{00000000-0005-0000-0000-0000B35C0000}"/>
    <cellStyle name="Normal 2 4 2 2 12" xfId="16341" xr:uid="{00000000-0005-0000-0000-0000B45C0000}"/>
    <cellStyle name="Normal 2 4 2 2 2" xfId="88" xr:uid="{00000000-0005-0000-0000-0000B55C0000}"/>
    <cellStyle name="Normal 2 4 2 2 2 10" xfId="8235" xr:uid="{00000000-0005-0000-0000-0000B65C0000}"/>
    <cellStyle name="Normal 2 4 2 2 2 10 2" xfId="24531" xr:uid="{00000000-0005-0000-0000-0000B75C0000}"/>
    <cellStyle name="Normal 2 4 2 2 2 11" xfId="16385" xr:uid="{00000000-0005-0000-0000-0000B85C0000}"/>
    <cellStyle name="Normal 2 4 2 2 2 2" xfId="178" xr:uid="{00000000-0005-0000-0000-0000B95C0000}"/>
    <cellStyle name="Normal 2 4 2 2 2 2 2" xfId="522" xr:uid="{00000000-0005-0000-0000-0000BA5C0000}"/>
    <cellStyle name="Normal 2 4 2 2 2 2 2 2" xfId="1228" xr:uid="{00000000-0005-0000-0000-0000BB5C0000}"/>
    <cellStyle name="Normal 2 4 2 2 2 2 2 2 2" xfId="2638" xr:uid="{00000000-0005-0000-0000-0000BC5C0000}"/>
    <cellStyle name="Normal 2 4 2 2 2 2 2 2 2 2" xfId="5113" xr:uid="{00000000-0005-0000-0000-0000BD5C0000}"/>
    <cellStyle name="Normal 2 4 2 2 2 2 2 2 2 2 2" xfId="13259" xr:uid="{00000000-0005-0000-0000-0000BE5C0000}"/>
    <cellStyle name="Normal 2 4 2 2 2 2 2 2 2 2 2 2" xfId="29555" xr:uid="{00000000-0005-0000-0000-0000BF5C0000}"/>
    <cellStyle name="Normal 2 4 2 2 2 2 2 2 2 2 3" xfId="21409" xr:uid="{00000000-0005-0000-0000-0000C05C0000}"/>
    <cellStyle name="Normal 2 4 2 2 2 2 2 2 2 3" xfId="7937" xr:uid="{00000000-0005-0000-0000-0000C15C0000}"/>
    <cellStyle name="Normal 2 4 2 2 2 2 2 2 2 3 2" xfId="16083" xr:uid="{00000000-0005-0000-0000-0000C25C0000}"/>
    <cellStyle name="Normal 2 4 2 2 2 2 2 2 2 3 2 2" xfId="32379" xr:uid="{00000000-0005-0000-0000-0000C35C0000}"/>
    <cellStyle name="Normal 2 4 2 2 2 2 2 2 2 3 3" xfId="24233" xr:uid="{00000000-0005-0000-0000-0000C45C0000}"/>
    <cellStyle name="Normal 2 4 2 2 2 2 2 2 2 4" xfId="10784" xr:uid="{00000000-0005-0000-0000-0000C55C0000}"/>
    <cellStyle name="Normal 2 4 2 2 2 2 2 2 2 4 2" xfId="27080" xr:uid="{00000000-0005-0000-0000-0000C65C0000}"/>
    <cellStyle name="Normal 2 4 2 2 2 2 2 2 2 5" xfId="18934" xr:uid="{00000000-0005-0000-0000-0000C75C0000}"/>
    <cellStyle name="Normal 2 4 2 2 2 2 2 2 3" xfId="3895" xr:uid="{00000000-0005-0000-0000-0000C85C0000}"/>
    <cellStyle name="Normal 2 4 2 2 2 2 2 2 3 2" xfId="12041" xr:uid="{00000000-0005-0000-0000-0000C95C0000}"/>
    <cellStyle name="Normal 2 4 2 2 2 2 2 2 3 2 2" xfId="28337" xr:uid="{00000000-0005-0000-0000-0000CA5C0000}"/>
    <cellStyle name="Normal 2 4 2 2 2 2 2 2 3 3" xfId="20191" xr:uid="{00000000-0005-0000-0000-0000CB5C0000}"/>
    <cellStyle name="Normal 2 4 2 2 2 2 2 2 4" xfId="6527" xr:uid="{00000000-0005-0000-0000-0000CC5C0000}"/>
    <cellStyle name="Normal 2 4 2 2 2 2 2 2 4 2" xfId="14673" xr:uid="{00000000-0005-0000-0000-0000CD5C0000}"/>
    <cellStyle name="Normal 2 4 2 2 2 2 2 2 4 2 2" xfId="30969" xr:uid="{00000000-0005-0000-0000-0000CE5C0000}"/>
    <cellStyle name="Normal 2 4 2 2 2 2 2 2 4 3" xfId="22823" xr:uid="{00000000-0005-0000-0000-0000CF5C0000}"/>
    <cellStyle name="Normal 2 4 2 2 2 2 2 2 5" xfId="9374" xr:uid="{00000000-0005-0000-0000-0000D05C0000}"/>
    <cellStyle name="Normal 2 4 2 2 2 2 2 2 5 2" xfId="25670" xr:uid="{00000000-0005-0000-0000-0000D15C0000}"/>
    <cellStyle name="Normal 2 4 2 2 2 2 2 2 6" xfId="17524" xr:uid="{00000000-0005-0000-0000-0000D25C0000}"/>
    <cellStyle name="Normal 2 4 2 2 2 2 2 3" xfId="1933" xr:uid="{00000000-0005-0000-0000-0000D35C0000}"/>
    <cellStyle name="Normal 2 4 2 2 2 2 2 3 2" xfId="4504" xr:uid="{00000000-0005-0000-0000-0000D45C0000}"/>
    <cellStyle name="Normal 2 4 2 2 2 2 2 3 2 2" xfId="12650" xr:uid="{00000000-0005-0000-0000-0000D55C0000}"/>
    <cellStyle name="Normal 2 4 2 2 2 2 2 3 2 2 2" xfId="28946" xr:uid="{00000000-0005-0000-0000-0000D65C0000}"/>
    <cellStyle name="Normal 2 4 2 2 2 2 2 3 2 3" xfId="20800" xr:uid="{00000000-0005-0000-0000-0000D75C0000}"/>
    <cellStyle name="Normal 2 4 2 2 2 2 2 3 3" xfId="7232" xr:uid="{00000000-0005-0000-0000-0000D85C0000}"/>
    <cellStyle name="Normal 2 4 2 2 2 2 2 3 3 2" xfId="15378" xr:uid="{00000000-0005-0000-0000-0000D95C0000}"/>
    <cellStyle name="Normal 2 4 2 2 2 2 2 3 3 2 2" xfId="31674" xr:uid="{00000000-0005-0000-0000-0000DA5C0000}"/>
    <cellStyle name="Normal 2 4 2 2 2 2 2 3 3 3" xfId="23528" xr:uid="{00000000-0005-0000-0000-0000DB5C0000}"/>
    <cellStyle name="Normal 2 4 2 2 2 2 2 3 4" xfId="10079" xr:uid="{00000000-0005-0000-0000-0000DC5C0000}"/>
    <cellStyle name="Normal 2 4 2 2 2 2 2 3 4 2" xfId="26375" xr:uid="{00000000-0005-0000-0000-0000DD5C0000}"/>
    <cellStyle name="Normal 2 4 2 2 2 2 2 3 5" xfId="18229" xr:uid="{00000000-0005-0000-0000-0000DE5C0000}"/>
    <cellStyle name="Normal 2 4 2 2 2 2 2 4" xfId="3286" xr:uid="{00000000-0005-0000-0000-0000DF5C0000}"/>
    <cellStyle name="Normal 2 4 2 2 2 2 2 4 2" xfId="11432" xr:uid="{00000000-0005-0000-0000-0000E05C0000}"/>
    <cellStyle name="Normal 2 4 2 2 2 2 2 4 2 2" xfId="27728" xr:uid="{00000000-0005-0000-0000-0000E15C0000}"/>
    <cellStyle name="Normal 2 4 2 2 2 2 2 4 3" xfId="19582" xr:uid="{00000000-0005-0000-0000-0000E25C0000}"/>
    <cellStyle name="Normal 2 4 2 2 2 2 2 5" xfId="5822" xr:uid="{00000000-0005-0000-0000-0000E35C0000}"/>
    <cellStyle name="Normal 2 4 2 2 2 2 2 5 2" xfId="13968" xr:uid="{00000000-0005-0000-0000-0000E45C0000}"/>
    <cellStyle name="Normal 2 4 2 2 2 2 2 5 2 2" xfId="30264" xr:uid="{00000000-0005-0000-0000-0000E55C0000}"/>
    <cellStyle name="Normal 2 4 2 2 2 2 2 5 3" xfId="22118" xr:uid="{00000000-0005-0000-0000-0000E65C0000}"/>
    <cellStyle name="Normal 2 4 2 2 2 2 2 6" xfId="8669" xr:uid="{00000000-0005-0000-0000-0000E75C0000}"/>
    <cellStyle name="Normal 2 4 2 2 2 2 2 6 2" xfId="24965" xr:uid="{00000000-0005-0000-0000-0000E85C0000}"/>
    <cellStyle name="Normal 2 4 2 2 2 2 2 7" xfId="16819" xr:uid="{00000000-0005-0000-0000-0000E95C0000}"/>
    <cellStyle name="Normal 2 4 2 2 2 2 3" xfId="884" xr:uid="{00000000-0005-0000-0000-0000EA5C0000}"/>
    <cellStyle name="Normal 2 4 2 2 2 2 3 2" xfId="2294" xr:uid="{00000000-0005-0000-0000-0000EB5C0000}"/>
    <cellStyle name="Normal 2 4 2 2 2 2 3 2 2" xfId="4817" xr:uid="{00000000-0005-0000-0000-0000EC5C0000}"/>
    <cellStyle name="Normal 2 4 2 2 2 2 3 2 2 2" xfId="12963" xr:uid="{00000000-0005-0000-0000-0000ED5C0000}"/>
    <cellStyle name="Normal 2 4 2 2 2 2 3 2 2 2 2" xfId="29259" xr:uid="{00000000-0005-0000-0000-0000EE5C0000}"/>
    <cellStyle name="Normal 2 4 2 2 2 2 3 2 2 3" xfId="21113" xr:uid="{00000000-0005-0000-0000-0000EF5C0000}"/>
    <cellStyle name="Normal 2 4 2 2 2 2 3 2 3" xfId="7593" xr:uid="{00000000-0005-0000-0000-0000F05C0000}"/>
    <cellStyle name="Normal 2 4 2 2 2 2 3 2 3 2" xfId="15739" xr:uid="{00000000-0005-0000-0000-0000F15C0000}"/>
    <cellStyle name="Normal 2 4 2 2 2 2 3 2 3 2 2" xfId="32035" xr:uid="{00000000-0005-0000-0000-0000F25C0000}"/>
    <cellStyle name="Normal 2 4 2 2 2 2 3 2 3 3" xfId="23889" xr:uid="{00000000-0005-0000-0000-0000F35C0000}"/>
    <cellStyle name="Normal 2 4 2 2 2 2 3 2 4" xfId="10440" xr:uid="{00000000-0005-0000-0000-0000F45C0000}"/>
    <cellStyle name="Normal 2 4 2 2 2 2 3 2 4 2" xfId="26736" xr:uid="{00000000-0005-0000-0000-0000F55C0000}"/>
    <cellStyle name="Normal 2 4 2 2 2 2 3 2 5" xfId="18590" xr:uid="{00000000-0005-0000-0000-0000F65C0000}"/>
    <cellStyle name="Normal 2 4 2 2 2 2 3 3" xfId="3599" xr:uid="{00000000-0005-0000-0000-0000F75C0000}"/>
    <cellStyle name="Normal 2 4 2 2 2 2 3 3 2" xfId="11745" xr:uid="{00000000-0005-0000-0000-0000F85C0000}"/>
    <cellStyle name="Normal 2 4 2 2 2 2 3 3 2 2" xfId="28041" xr:uid="{00000000-0005-0000-0000-0000F95C0000}"/>
    <cellStyle name="Normal 2 4 2 2 2 2 3 3 3" xfId="19895" xr:uid="{00000000-0005-0000-0000-0000FA5C0000}"/>
    <cellStyle name="Normal 2 4 2 2 2 2 3 4" xfId="6183" xr:uid="{00000000-0005-0000-0000-0000FB5C0000}"/>
    <cellStyle name="Normal 2 4 2 2 2 2 3 4 2" xfId="14329" xr:uid="{00000000-0005-0000-0000-0000FC5C0000}"/>
    <cellStyle name="Normal 2 4 2 2 2 2 3 4 2 2" xfId="30625" xr:uid="{00000000-0005-0000-0000-0000FD5C0000}"/>
    <cellStyle name="Normal 2 4 2 2 2 2 3 4 3" xfId="22479" xr:uid="{00000000-0005-0000-0000-0000FE5C0000}"/>
    <cellStyle name="Normal 2 4 2 2 2 2 3 5" xfId="9030" xr:uid="{00000000-0005-0000-0000-0000FF5C0000}"/>
    <cellStyle name="Normal 2 4 2 2 2 2 3 5 2" xfId="25326" xr:uid="{00000000-0005-0000-0000-0000005D0000}"/>
    <cellStyle name="Normal 2 4 2 2 2 2 3 6" xfId="17180" xr:uid="{00000000-0005-0000-0000-0000015D0000}"/>
    <cellStyle name="Normal 2 4 2 2 2 2 4" xfId="1589" xr:uid="{00000000-0005-0000-0000-0000025D0000}"/>
    <cellStyle name="Normal 2 4 2 2 2 2 4 2" xfId="4208" xr:uid="{00000000-0005-0000-0000-0000035D0000}"/>
    <cellStyle name="Normal 2 4 2 2 2 2 4 2 2" xfId="12354" xr:uid="{00000000-0005-0000-0000-0000045D0000}"/>
    <cellStyle name="Normal 2 4 2 2 2 2 4 2 2 2" xfId="28650" xr:uid="{00000000-0005-0000-0000-0000055D0000}"/>
    <cellStyle name="Normal 2 4 2 2 2 2 4 2 3" xfId="20504" xr:uid="{00000000-0005-0000-0000-0000065D0000}"/>
    <cellStyle name="Normal 2 4 2 2 2 2 4 3" xfId="6888" xr:uid="{00000000-0005-0000-0000-0000075D0000}"/>
    <cellStyle name="Normal 2 4 2 2 2 2 4 3 2" xfId="15034" xr:uid="{00000000-0005-0000-0000-0000085D0000}"/>
    <cellStyle name="Normal 2 4 2 2 2 2 4 3 2 2" xfId="31330" xr:uid="{00000000-0005-0000-0000-0000095D0000}"/>
    <cellStyle name="Normal 2 4 2 2 2 2 4 3 3" xfId="23184" xr:uid="{00000000-0005-0000-0000-00000A5D0000}"/>
    <cellStyle name="Normal 2 4 2 2 2 2 4 4" xfId="9735" xr:uid="{00000000-0005-0000-0000-00000B5D0000}"/>
    <cellStyle name="Normal 2 4 2 2 2 2 4 4 2" xfId="26031" xr:uid="{00000000-0005-0000-0000-00000C5D0000}"/>
    <cellStyle name="Normal 2 4 2 2 2 2 4 5" xfId="17885" xr:uid="{00000000-0005-0000-0000-00000D5D0000}"/>
    <cellStyle name="Normal 2 4 2 2 2 2 5" xfId="2990" xr:uid="{00000000-0005-0000-0000-00000E5D0000}"/>
    <cellStyle name="Normal 2 4 2 2 2 2 5 2" xfId="11136" xr:uid="{00000000-0005-0000-0000-00000F5D0000}"/>
    <cellStyle name="Normal 2 4 2 2 2 2 5 2 2" xfId="27432" xr:uid="{00000000-0005-0000-0000-0000105D0000}"/>
    <cellStyle name="Normal 2 4 2 2 2 2 5 3" xfId="19286" xr:uid="{00000000-0005-0000-0000-0000115D0000}"/>
    <cellStyle name="Normal 2 4 2 2 2 2 6" xfId="5478" xr:uid="{00000000-0005-0000-0000-0000125D0000}"/>
    <cellStyle name="Normal 2 4 2 2 2 2 6 2" xfId="13624" xr:uid="{00000000-0005-0000-0000-0000135D0000}"/>
    <cellStyle name="Normal 2 4 2 2 2 2 6 2 2" xfId="29920" xr:uid="{00000000-0005-0000-0000-0000145D0000}"/>
    <cellStyle name="Normal 2 4 2 2 2 2 6 3" xfId="21774" xr:uid="{00000000-0005-0000-0000-0000155D0000}"/>
    <cellStyle name="Normal 2 4 2 2 2 2 7" xfId="8325" xr:uid="{00000000-0005-0000-0000-0000165D0000}"/>
    <cellStyle name="Normal 2 4 2 2 2 2 7 2" xfId="24621" xr:uid="{00000000-0005-0000-0000-0000175D0000}"/>
    <cellStyle name="Normal 2 4 2 2 2 2 8" xfId="16475" xr:uid="{00000000-0005-0000-0000-0000185D0000}"/>
    <cellStyle name="Normal 2 4 2 2 2 3" xfId="253" xr:uid="{00000000-0005-0000-0000-0000195D0000}"/>
    <cellStyle name="Normal 2 4 2 2 2 3 2" xfId="597" xr:uid="{00000000-0005-0000-0000-00001A5D0000}"/>
    <cellStyle name="Normal 2 4 2 2 2 3 2 2" xfId="1303" xr:uid="{00000000-0005-0000-0000-00001B5D0000}"/>
    <cellStyle name="Normal 2 4 2 2 2 3 2 2 2" xfId="2713" xr:uid="{00000000-0005-0000-0000-00001C5D0000}"/>
    <cellStyle name="Normal 2 4 2 2 2 3 2 2 2 2" xfId="5187" xr:uid="{00000000-0005-0000-0000-00001D5D0000}"/>
    <cellStyle name="Normal 2 4 2 2 2 3 2 2 2 2 2" xfId="13333" xr:uid="{00000000-0005-0000-0000-00001E5D0000}"/>
    <cellStyle name="Normal 2 4 2 2 2 3 2 2 2 2 2 2" xfId="29629" xr:uid="{00000000-0005-0000-0000-00001F5D0000}"/>
    <cellStyle name="Normal 2 4 2 2 2 3 2 2 2 2 3" xfId="21483" xr:uid="{00000000-0005-0000-0000-0000205D0000}"/>
    <cellStyle name="Normal 2 4 2 2 2 3 2 2 2 3" xfId="8012" xr:uid="{00000000-0005-0000-0000-0000215D0000}"/>
    <cellStyle name="Normal 2 4 2 2 2 3 2 2 2 3 2" xfId="16158" xr:uid="{00000000-0005-0000-0000-0000225D0000}"/>
    <cellStyle name="Normal 2 4 2 2 2 3 2 2 2 3 2 2" xfId="32454" xr:uid="{00000000-0005-0000-0000-0000235D0000}"/>
    <cellStyle name="Normal 2 4 2 2 2 3 2 2 2 3 3" xfId="24308" xr:uid="{00000000-0005-0000-0000-0000245D0000}"/>
    <cellStyle name="Normal 2 4 2 2 2 3 2 2 2 4" xfId="10859" xr:uid="{00000000-0005-0000-0000-0000255D0000}"/>
    <cellStyle name="Normal 2 4 2 2 2 3 2 2 2 4 2" xfId="27155" xr:uid="{00000000-0005-0000-0000-0000265D0000}"/>
    <cellStyle name="Normal 2 4 2 2 2 3 2 2 2 5" xfId="19009" xr:uid="{00000000-0005-0000-0000-0000275D0000}"/>
    <cellStyle name="Normal 2 4 2 2 2 3 2 2 3" xfId="3969" xr:uid="{00000000-0005-0000-0000-0000285D0000}"/>
    <cellStyle name="Normal 2 4 2 2 2 3 2 2 3 2" xfId="12115" xr:uid="{00000000-0005-0000-0000-0000295D0000}"/>
    <cellStyle name="Normal 2 4 2 2 2 3 2 2 3 2 2" xfId="28411" xr:uid="{00000000-0005-0000-0000-00002A5D0000}"/>
    <cellStyle name="Normal 2 4 2 2 2 3 2 2 3 3" xfId="20265" xr:uid="{00000000-0005-0000-0000-00002B5D0000}"/>
    <cellStyle name="Normal 2 4 2 2 2 3 2 2 4" xfId="6602" xr:uid="{00000000-0005-0000-0000-00002C5D0000}"/>
    <cellStyle name="Normal 2 4 2 2 2 3 2 2 4 2" xfId="14748" xr:uid="{00000000-0005-0000-0000-00002D5D0000}"/>
    <cellStyle name="Normal 2 4 2 2 2 3 2 2 4 2 2" xfId="31044" xr:uid="{00000000-0005-0000-0000-00002E5D0000}"/>
    <cellStyle name="Normal 2 4 2 2 2 3 2 2 4 3" xfId="22898" xr:uid="{00000000-0005-0000-0000-00002F5D0000}"/>
    <cellStyle name="Normal 2 4 2 2 2 3 2 2 5" xfId="9449" xr:uid="{00000000-0005-0000-0000-0000305D0000}"/>
    <cellStyle name="Normal 2 4 2 2 2 3 2 2 5 2" xfId="25745" xr:uid="{00000000-0005-0000-0000-0000315D0000}"/>
    <cellStyle name="Normal 2 4 2 2 2 3 2 2 6" xfId="17599" xr:uid="{00000000-0005-0000-0000-0000325D0000}"/>
    <cellStyle name="Normal 2 4 2 2 2 3 2 3" xfId="2008" xr:uid="{00000000-0005-0000-0000-0000335D0000}"/>
    <cellStyle name="Normal 2 4 2 2 2 3 2 3 2" xfId="4578" xr:uid="{00000000-0005-0000-0000-0000345D0000}"/>
    <cellStyle name="Normal 2 4 2 2 2 3 2 3 2 2" xfId="12724" xr:uid="{00000000-0005-0000-0000-0000355D0000}"/>
    <cellStyle name="Normal 2 4 2 2 2 3 2 3 2 2 2" xfId="29020" xr:uid="{00000000-0005-0000-0000-0000365D0000}"/>
    <cellStyle name="Normal 2 4 2 2 2 3 2 3 2 3" xfId="20874" xr:uid="{00000000-0005-0000-0000-0000375D0000}"/>
    <cellStyle name="Normal 2 4 2 2 2 3 2 3 3" xfId="7307" xr:uid="{00000000-0005-0000-0000-0000385D0000}"/>
    <cellStyle name="Normal 2 4 2 2 2 3 2 3 3 2" xfId="15453" xr:uid="{00000000-0005-0000-0000-0000395D0000}"/>
    <cellStyle name="Normal 2 4 2 2 2 3 2 3 3 2 2" xfId="31749" xr:uid="{00000000-0005-0000-0000-00003A5D0000}"/>
    <cellStyle name="Normal 2 4 2 2 2 3 2 3 3 3" xfId="23603" xr:uid="{00000000-0005-0000-0000-00003B5D0000}"/>
    <cellStyle name="Normal 2 4 2 2 2 3 2 3 4" xfId="10154" xr:uid="{00000000-0005-0000-0000-00003C5D0000}"/>
    <cellStyle name="Normal 2 4 2 2 2 3 2 3 4 2" xfId="26450" xr:uid="{00000000-0005-0000-0000-00003D5D0000}"/>
    <cellStyle name="Normal 2 4 2 2 2 3 2 3 5" xfId="18304" xr:uid="{00000000-0005-0000-0000-00003E5D0000}"/>
    <cellStyle name="Normal 2 4 2 2 2 3 2 4" xfId="3360" xr:uid="{00000000-0005-0000-0000-00003F5D0000}"/>
    <cellStyle name="Normal 2 4 2 2 2 3 2 4 2" xfId="11506" xr:uid="{00000000-0005-0000-0000-0000405D0000}"/>
    <cellStyle name="Normal 2 4 2 2 2 3 2 4 2 2" xfId="27802" xr:uid="{00000000-0005-0000-0000-0000415D0000}"/>
    <cellStyle name="Normal 2 4 2 2 2 3 2 4 3" xfId="19656" xr:uid="{00000000-0005-0000-0000-0000425D0000}"/>
    <cellStyle name="Normal 2 4 2 2 2 3 2 5" xfId="5897" xr:uid="{00000000-0005-0000-0000-0000435D0000}"/>
    <cellStyle name="Normal 2 4 2 2 2 3 2 5 2" xfId="14043" xr:uid="{00000000-0005-0000-0000-0000445D0000}"/>
    <cellStyle name="Normal 2 4 2 2 2 3 2 5 2 2" xfId="30339" xr:uid="{00000000-0005-0000-0000-0000455D0000}"/>
    <cellStyle name="Normal 2 4 2 2 2 3 2 5 3" xfId="22193" xr:uid="{00000000-0005-0000-0000-0000465D0000}"/>
    <cellStyle name="Normal 2 4 2 2 2 3 2 6" xfId="8744" xr:uid="{00000000-0005-0000-0000-0000475D0000}"/>
    <cellStyle name="Normal 2 4 2 2 2 3 2 6 2" xfId="25040" xr:uid="{00000000-0005-0000-0000-0000485D0000}"/>
    <cellStyle name="Normal 2 4 2 2 2 3 2 7" xfId="16894" xr:uid="{00000000-0005-0000-0000-0000495D0000}"/>
    <cellStyle name="Normal 2 4 2 2 2 3 3" xfId="959" xr:uid="{00000000-0005-0000-0000-00004A5D0000}"/>
    <cellStyle name="Normal 2 4 2 2 2 3 3 2" xfId="2369" xr:uid="{00000000-0005-0000-0000-00004B5D0000}"/>
    <cellStyle name="Normal 2 4 2 2 2 3 3 2 2" xfId="4891" xr:uid="{00000000-0005-0000-0000-00004C5D0000}"/>
    <cellStyle name="Normal 2 4 2 2 2 3 3 2 2 2" xfId="13037" xr:uid="{00000000-0005-0000-0000-00004D5D0000}"/>
    <cellStyle name="Normal 2 4 2 2 2 3 3 2 2 2 2" xfId="29333" xr:uid="{00000000-0005-0000-0000-00004E5D0000}"/>
    <cellStyle name="Normal 2 4 2 2 2 3 3 2 2 3" xfId="21187" xr:uid="{00000000-0005-0000-0000-00004F5D0000}"/>
    <cellStyle name="Normal 2 4 2 2 2 3 3 2 3" xfId="7668" xr:uid="{00000000-0005-0000-0000-0000505D0000}"/>
    <cellStyle name="Normal 2 4 2 2 2 3 3 2 3 2" xfId="15814" xr:uid="{00000000-0005-0000-0000-0000515D0000}"/>
    <cellStyle name="Normal 2 4 2 2 2 3 3 2 3 2 2" xfId="32110" xr:uid="{00000000-0005-0000-0000-0000525D0000}"/>
    <cellStyle name="Normal 2 4 2 2 2 3 3 2 3 3" xfId="23964" xr:uid="{00000000-0005-0000-0000-0000535D0000}"/>
    <cellStyle name="Normal 2 4 2 2 2 3 3 2 4" xfId="10515" xr:uid="{00000000-0005-0000-0000-0000545D0000}"/>
    <cellStyle name="Normal 2 4 2 2 2 3 3 2 4 2" xfId="26811" xr:uid="{00000000-0005-0000-0000-0000555D0000}"/>
    <cellStyle name="Normal 2 4 2 2 2 3 3 2 5" xfId="18665" xr:uid="{00000000-0005-0000-0000-0000565D0000}"/>
    <cellStyle name="Normal 2 4 2 2 2 3 3 3" xfId="3673" xr:uid="{00000000-0005-0000-0000-0000575D0000}"/>
    <cellStyle name="Normal 2 4 2 2 2 3 3 3 2" xfId="11819" xr:uid="{00000000-0005-0000-0000-0000585D0000}"/>
    <cellStyle name="Normal 2 4 2 2 2 3 3 3 2 2" xfId="28115" xr:uid="{00000000-0005-0000-0000-0000595D0000}"/>
    <cellStyle name="Normal 2 4 2 2 2 3 3 3 3" xfId="19969" xr:uid="{00000000-0005-0000-0000-00005A5D0000}"/>
    <cellStyle name="Normal 2 4 2 2 2 3 3 4" xfId="6258" xr:uid="{00000000-0005-0000-0000-00005B5D0000}"/>
    <cellStyle name="Normal 2 4 2 2 2 3 3 4 2" xfId="14404" xr:uid="{00000000-0005-0000-0000-00005C5D0000}"/>
    <cellStyle name="Normal 2 4 2 2 2 3 3 4 2 2" xfId="30700" xr:uid="{00000000-0005-0000-0000-00005D5D0000}"/>
    <cellStyle name="Normal 2 4 2 2 2 3 3 4 3" xfId="22554" xr:uid="{00000000-0005-0000-0000-00005E5D0000}"/>
    <cellStyle name="Normal 2 4 2 2 2 3 3 5" xfId="9105" xr:uid="{00000000-0005-0000-0000-00005F5D0000}"/>
    <cellStyle name="Normal 2 4 2 2 2 3 3 5 2" xfId="25401" xr:uid="{00000000-0005-0000-0000-0000605D0000}"/>
    <cellStyle name="Normal 2 4 2 2 2 3 3 6" xfId="17255" xr:uid="{00000000-0005-0000-0000-0000615D0000}"/>
    <cellStyle name="Normal 2 4 2 2 2 3 4" xfId="1664" xr:uid="{00000000-0005-0000-0000-0000625D0000}"/>
    <cellStyle name="Normal 2 4 2 2 2 3 4 2" xfId="4282" xr:uid="{00000000-0005-0000-0000-0000635D0000}"/>
    <cellStyle name="Normal 2 4 2 2 2 3 4 2 2" xfId="12428" xr:uid="{00000000-0005-0000-0000-0000645D0000}"/>
    <cellStyle name="Normal 2 4 2 2 2 3 4 2 2 2" xfId="28724" xr:uid="{00000000-0005-0000-0000-0000655D0000}"/>
    <cellStyle name="Normal 2 4 2 2 2 3 4 2 3" xfId="20578" xr:uid="{00000000-0005-0000-0000-0000665D0000}"/>
    <cellStyle name="Normal 2 4 2 2 2 3 4 3" xfId="6963" xr:uid="{00000000-0005-0000-0000-0000675D0000}"/>
    <cellStyle name="Normal 2 4 2 2 2 3 4 3 2" xfId="15109" xr:uid="{00000000-0005-0000-0000-0000685D0000}"/>
    <cellStyle name="Normal 2 4 2 2 2 3 4 3 2 2" xfId="31405" xr:uid="{00000000-0005-0000-0000-0000695D0000}"/>
    <cellStyle name="Normal 2 4 2 2 2 3 4 3 3" xfId="23259" xr:uid="{00000000-0005-0000-0000-00006A5D0000}"/>
    <cellStyle name="Normal 2 4 2 2 2 3 4 4" xfId="9810" xr:uid="{00000000-0005-0000-0000-00006B5D0000}"/>
    <cellStyle name="Normal 2 4 2 2 2 3 4 4 2" xfId="26106" xr:uid="{00000000-0005-0000-0000-00006C5D0000}"/>
    <cellStyle name="Normal 2 4 2 2 2 3 4 5" xfId="17960" xr:uid="{00000000-0005-0000-0000-00006D5D0000}"/>
    <cellStyle name="Normal 2 4 2 2 2 3 5" xfId="3064" xr:uid="{00000000-0005-0000-0000-00006E5D0000}"/>
    <cellStyle name="Normal 2 4 2 2 2 3 5 2" xfId="11210" xr:uid="{00000000-0005-0000-0000-00006F5D0000}"/>
    <cellStyle name="Normal 2 4 2 2 2 3 5 2 2" xfId="27506" xr:uid="{00000000-0005-0000-0000-0000705D0000}"/>
    <cellStyle name="Normal 2 4 2 2 2 3 5 3" xfId="19360" xr:uid="{00000000-0005-0000-0000-0000715D0000}"/>
    <cellStyle name="Normal 2 4 2 2 2 3 6" xfId="5553" xr:uid="{00000000-0005-0000-0000-0000725D0000}"/>
    <cellStyle name="Normal 2 4 2 2 2 3 6 2" xfId="13699" xr:uid="{00000000-0005-0000-0000-0000735D0000}"/>
    <cellStyle name="Normal 2 4 2 2 2 3 6 2 2" xfId="29995" xr:uid="{00000000-0005-0000-0000-0000745D0000}"/>
    <cellStyle name="Normal 2 4 2 2 2 3 6 3" xfId="21849" xr:uid="{00000000-0005-0000-0000-0000755D0000}"/>
    <cellStyle name="Normal 2 4 2 2 2 3 7" xfId="8400" xr:uid="{00000000-0005-0000-0000-0000765D0000}"/>
    <cellStyle name="Normal 2 4 2 2 2 3 7 2" xfId="24696" xr:uid="{00000000-0005-0000-0000-0000775D0000}"/>
    <cellStyle name="Normal 2 4 2 2 2 3 8" xfId="16550" xr:uid="{00000000-0005-0000-0000-0000785D0000}"/>
    <cellStyle name="Normal 2 4 2 2 2 4" xfId="342" xr:uid="{00000000-0005-0000-0000-0000795D0000}"/>
    <cellStyle name="Normal 2 4 2 2 2 4 2" xfId="686" xr:uid="{00000000-0005-0000-0000-00007A5D0000}"/>
    <cellStyle name="Normal 2 4 2 2 2 4 2 2" xfId="1392" xr:uid="{00000000-0005-0000-0000-00007B5D0000}"/>
    <cellStyle name="Normal 2 4 2 2 2 4 2 2 2" xfId="2802" xr:uid="{00000000-0005-0000-0000-00007C5D0000}"/>
    <cellStyle name="Normal 2 4 2 2 2 4 2 2 2 2" xfId="5261" xr:uid="{00000000-0005-0000-0000-00007D5D0000}"/>
    <cellStyle name="Normal 2 4 2 2 2 4 2 2 2 2 2" xfId="13407" xr:uid="{00000000-0005-0000-0000-00007E5D0000}"/>
    <cellStyle name="Normal 2 4 2 2 2 4 2 2 2 2 2 2" xfId="29703" xr:uid="{00000000-0005-0000-0000-00007F5D0000}"/>
    <cellStyle name="Normal 2 4 2 2 2 4 2 2 2 2 3" xfId="21557" xr:uid="{00000000-0005-0000-0000-0000805D0000}"/>
    <cellStyle name="Normal 2 4 2 2 2 4 2 2 2 3" xfId="8101" xr:uid="{00000000-0005-0000-0000-0000815D0000}"/>
    <cellStyle name="Normal 2 4 2 2 2 4 2 2 2 3 2" xfId="16247" xr:uid="{00000000-0005-0000-0000-0000825D0000}"/>
    <cellStyle name="Normal 2 4 2 2 2 4 2 2 2 3 2 2" xfId="32543" xr:uid="{00000000-0005-0000-0000-0000835D0000}"/>
    <cellStyle name="Normal 2 4 2 2 2 4 2 2 2 3 3" xfId="24397" xr:uid="{00000000-0005-0000-0000-0000845D0000}"/>
    <cellStyle name="Normal 2 4 2 2 2 4 2 2 2 4" xfId="10948" xr:uid="{00000000-0005-0000-0000-0000855D0000}"/>
    <cellStyle name="Normal 2 4 2 2 2 4 2 2 2 4 2" xfId="27244" xr:uid="{00000000-0005-0000-0000-0000865D0000}"/>
    <cellStyle name="Normal 2 4 2 2 2 4 2 2 2 5" xfId="19098" xr:uid="{00000000-0005-0000-0000-0000875D0000}"/>
    <cellStyle name="Normal 2 4 2 2 2 4 2 2 3" xfId="4043" xr:uid="{00000000-0005-0000-0000-0000885D0000}"/>
    <cellStyle name="Normal 2 4 2 2 2 4 2 2 3 2" xfId="12189" xr:uid="{00000000-0005-0000-0000-0000895D0000}"/>
    <cellStyle name="Normal 2 4 2 2 2 4 2 2 3 2 2" xfId="28485" xr:uid="{00000000-0005-0000-0000-00008A5D0000}"/>
    <cellStyle name="Normal 2 4 2 2 2 4 2 2 3 3" xfId="20339" xr:uid="{00000000-0005-0000-0000-00008B5D0000}"/>
    <cellStyle name="Normal 2 4 2 2 2 4 2 2 4" xfId="6691" xr:uid="{00000000-0005-0000-0000-00008C5D0000}"/>
    <cellStyle name="Normal 2 4 2 2 2 4 2 2 4 2" xfId="14837" xr:uid="{00000000-0005-0000-0000-00008D5D0000}"/>
    <cellStyle name="Normal 2 4 2 2 2 4 2 2 4 2 2" xfId="31133" xr:uid="{00000000-0005-0000-0000-00008E5D0000}"/>
    <cellStyle name="Normal 2 4 2 2 2 4 2 2 4 3" xfId="22987" xr:uid="{00000000-0005-0000-0000-00008F5D0000}"/>
    <cellStyle name="Normal 2 4 2 2 2 4 2 2 5" xfId="9538" xr:uid="{00000000-0005-0000-0000-0000905D0000}"/>
    <cellStyle name="Normal 2 4 2 2 2 4 2 2 5 2" xfId="25834" xr:uid="{00000000-0005-0000-0000-0000915D0000}"/>
    <cellStyle name="Normal 2 4 2 2 2 4 2 2 6" xfId="17688" xr:uid="{00000000-0005-0000-0000-0000925D0000}"/>
    <cellStyle name="Normal 2 4 2 2 2 4 2 3" xfId="2097" xr:uid="{00000000-0005-0000-0000-0000935D0000}"/>
    <cellStyle name="Normal 2 4 2 2 2 4 2 3 2" xfId="4652" xr:uid="{00000000-0005-0000-0000-0000945D0000}"/>
    <cellStyle name="Normal 2 4 2 2 2 4 2 3 2 2" xfId="12798" xr:uid="{00000000-0005-0000-0000-0000955D0000}"/>
    <cellStyle name="Normal 2 4 2 2 2 4 2 3 2 2 2" xfId="29094" xr:uid="{00000000-0005-0000-0000-0000965D0000}"/>
    <cellStyle name="Normal 2 4 2 2 2 4 2 3 2 3" xfId="20948" xr:uid="{00000000-0005-0000-0000-0000975D0000}"/>
    <cellStyle name="Normal 2 4 2 2 2 4 2 3 3" xfId="7396" xr:uid="{00000000-0005-0000-0000-0000985D0000}"/>
    <cellStyle name="Normal 2 4 2 2 2 4 2 3 3 2" xfId="15542" xr:uid="{00000000-0005-0000-0000-0000995D0000}"/>
    <cellStyle name="Normal 2 4 2 2 2 4 2 3 3 2 2" xfId="31838" xr:uid="{00000000-0005-0000-0000-00009A5D0000}"/>
    <cellStyle name="Normal 2 4 2 2 2 4 2 3 3 3" xfId="23692" xr:uid="{00000000-0005-0000-0000-00009B5D0000}"/>
    <cellStyle name="Normal 2 4 2 2 2 4 2 3 4" xfId="10243" xr:uid="{00000000-0005-0000-0000-00009C5D0000}"/>
    <cellStyle name="Normal 2 4 2 2 2 4 2 3 4 2" xfId="26539" xr:uid="{00000000-0005-0000-0000-00009D5D0000}"/>
    <cellStyle name="Normal 2 4 2 2 2 4 2 3 5" xfId="18393" xr:uid="{00000000-0005-0000-0000-00009E5D0000}"/>
    <cellStyle name="Normal 2 4 2 2 2 4 2 4" xfId="3434" xr:uid="{00000000-0005-0000-0000-00009F5D0000}"/>
    <cellStyle name="Normal 2 4 2 2 2 4 2 4 2" xfId="11580" xr:uid="{00000000-0005-0000-0000-0000A05D0000}"/>
    <cellStyle name="Normal 2 4 2 2 2 4 2 4 2 2" xfId="27876" xr:uid="{00000000-0005-0000-0000-0000A15D0000}"/>
    <cellStyle name="Normal 2 4 2 2 2 4 2 4 3" xfId="19730" xr:uid="{00000000-0005-0000-0000-0000A25D0000}"/>
    <cellStyle name="Normal 2 4 2 2 2 4 2 5" xfId="5986" xr:uid="{00000000-0005-0000-0000-0000A35D0000}"/>
    <cellStyle name="Normal 2 4 2 2 2 4 2 5 2" xfId="14132" xr:uid="{00000000-0005-0000-0000-0000A45D0000}"/>
    <cellStyle name="Normal 2 4 2 2 2 4 2 5 2 2" xfId="30428" xr:uid="{00000000-0005-0000-0000-0000A55D0000}"/>
    <cellStyle name="Normal 2 4 2 2 2 4 2 5 3" xfId="22282" xr:uid="{00000000-0005-0000-0000-0000A65D0000}"/>
    <cellStyle name="Normal 2 4 2 2 2 4 2 6" xfId="8833" xr:uid="{00000000-0005-0000-0000-0000A75D0000}"/>
    <cellStyle name="Normal 2 4 2 2 2 4 2 6 2" xfId="25129" xr:uid="{00000000-0005-0000-0000-0000A85D0000}"/>
    <cellStyle name="Normal 2 4 2 2 2 4 2 7" xfId="16983" xr:uid="{00000000-0005-0000-0000-0000A95D0000}"/>
    <cellStyle name="Normal 2 4 2 2 2 4 3" xfId="1048" xr:uid="{00000000-0005-0000-0000-0000AA5D0000}"/>
    <cellStyle name="Normal 2 4 2 2 2 4 3 2" xfId="2458" xr:uid="{00000000-0005-0000-0000-0000AB5D0000}"/>
    <cellStyle name="Normal 2 4 2 2 2 4 3 2 2" xfId="4965" xr:uid="{00000000-0005-0000-0000-0000AC5D0000}"/>
    <cellStyle name="Normal 2 4 2 2 2 4 3 2 2 2" xfId="13111" xr:uid="{00000000-0005-0000-0000-0000AD5D0000}"/>
    <cellStyle name="Normal 2 4 2 2 2 4 3 2 2 2 2" xfId="29407" xr:uid="{00000000-0005-0000-0000-0000AE5D0000}"/>
    <cellStyle name="Normal 2 4 2 2 2 4 3 2 2 3" xfId="21261" xr:uid="{00000000-0005-0000-0000-0000AF5D0000}"/>
    <cellStyle name="Normal 2 4 2 2 2 4 3 2 3" xfId="7757" xr:uid="{00000000-0005-0000-0000-0000B05D0000}"/>
    <cellStyle name="Normal 2 4 2 2 2 4 3 2 3 2" xfId="15903" xr:uid="{00000000-0005-0000-0000-0000B15D0000}"/>
    <cellStyle name="Normal 2 4 2 2 2 4 3 2 3 2 2" xfId="32199" xr:uid="{00000000-0005-0000-0000-0000B25D0000}"/>
    <cellStyle name="Normal 2 4 2 2 2 4 3 2 3 3" xfId="24053" xr:uid="{00000000-0005-0000-0000-0000B35D0000}"/>
    <cellStyle name="Normal 2 4 2 2 2 4 3 2 4" xfId="10604" xr:uid="{00000000-0005-0000-0000-0000B45D0000}"/>
    <cellStyle name="Normal 2 4 2 2 2 4 3 2 4 2" xfId="26900" xr:uid="{00000000-0005-0000-0000-0000B55D0000}"/>
    <cellStyle name="Normal 2 4 2 2 2 4 3 2 5" xfId="18754" xr:uid="{00000000-0005-0000-0000-0000B65D0000}"/>
    <cellStyle name="Normal 2 4 2 2 2 4 3 3" xfId="3747" xr:uid="{00000000-0005-0000-0000-0000B75D0000}"/>
    <cellStyle name="Normal 2 4 2 2 2 4 3 3 2" xfId="11893" xr:uid="{00000000-0005-0000-0000-0000B85D0000}"/>
    <cellStyle name="Normal 2 4 2 2 2 4 3 3 2 2" xfId="28189" xr:uid="{00000000-0005-0000-0000-0000B95D0000}"/>
    <cellStyle name="Normal 2 4 2 2 2 4 3 3 3" xfId="20043" xr:uid="{00000000-0005-0000-0000-0000BA5D0000}"/>
    <cellStyle name="Normal 2 4 2 2 2 4 3 4" xfId="6347" xr:uid="{00000000-0005-0000-0000-0000BB5D0000}"/>
    <cellStyle name="Normal 2 4 2 2 2 4 3 4 2" xfId="14493" xr:uid="{00000000-0005-0000-0000-0000BC5D0000}"/>
    <cellStyle name="Normal 2 4 2 2 2 4 3 4 2 2" xfId="30789" xr:uid="{00000000-0005-0000-0000-0000BD5D0000}"/>
    <cellStyle name="Normal 2 4 2 2 2 4 3 4 3" xfId="22643" xr:uid="{00000000-0005-0000-0000-0000BE5D0000}"/>
    <cellStyle name="Normal 2 4 2 2 2 4 3 5" xfId="9194" xr:uid="{00000000-0005-0000-0000-0000BF5D0000}"/>
    <cellStyle name="Normal 2 4 2 2 2 4 3 5 2" xfId="25490" xr:uid="{00000000-0005-0000-0000-0000C05D0000}"/>
    <cellStyle name="Normal 2 4 2 2 2 4 3 6" xfId="17344" xr:uid="{00000000-0005-0000-0000-0000C15D0000}"/>
    <cellStyle name="Normal 2 4 2 2 2 4 4" xfId="1753" xr:uid="{00000000-0005-0000-0000-0000C25D0000}"/>
    <cellStyle name="Normal 2 4 2 2 2 4 4 2" xfId="4356" xr:uid="{00000000-0005-0000-0000-0000C35D0000}"/>
    <cellStyle name="Normal 2 4 2 2 2 4 4 2 2" xfId="12502" xr:uid="{00000000-0005-0000-0000-0000C45D0000}"/>
    <cellStyle name="Normal 2 4 2 2 2 4 4 2 2 2" xfId="28798" xr:uid="{00000000-0005-0000-0000-0000C55D0000}"/>
    <cellStyle name="Normal 2 4 2 2 2 4 4 2 3" xfId="20652" xr:uid="{00000000-0005-0000-0000-0000C65D0000}"/>
    <cellStyle name="Normal 2 4 2 2 2 4 4 3" xfId="7052" xr:uid="{00000000-0005-0000-0000-0000C75D0000}"/>
    <cellStyle name="Normal 2 4 2 2 2 4 4 3 2" xfId="15198" xr:uid="{00000000-0005-0000-0000-0000C85D0000}"/>
    <cellStyle name="Normal 2 4 2 2 2 4 4 3 2 2" xfId="31494" xr:uid="{00000000-0005-0000-0000-0000C95D0000}"/>
    <cellStyle name="Normal 2 4 2 2 2 4 4 3 3" xfId="23348" xr:uid="{00000000-0005-0000-0000-0000CA5D0000}"/>
    <cellStyle name="Normal 2 4 2 2 2 4 4 4" xfId="9899" xr:uid="{00000000-0005-0000-0000-0000CB5D0000}"/>
    <cellStyle name="Normal 2 4 2 2 2 4 4 4 2" xfId="26195" xr:uid="{00000000-0005-0000-0000-0000CC5D0000}"/>
    <cellStyle name="Normal 2 4 2 2 2 4 4 5" xfId="18049" xr:uid="{00000000-0005-0000-0000-0000CD5D0000}"/>
    <cellStyle name="Normal 2 4 2 2 2 4 5" xfId="3138" xr:uid="{00000000-0005-0000-0000-0000CE5D0000}"/>
    <cellStyle name="Normal 2 4 2 2 2 4 5 2" xfId="11284" xr:uid="{00000000-0005-0000-0000-0000CF5D0000}"/>
    <cellStyle name="Normal 2 4 2 2 2 4 5 2 2" xfId="27580" xr:uid="{00000000-0005-0000-0000-0000D05D0000}"/>
    <cellStyle name="Normal 2 4 2 2 2 4 5 3" xfId="19434" xr:uid="{00000000-0005-0000-0000-0000D15D0000}"/>
    <cellStyle name="Normal 2 4 2 2 2 4 6" xfId="5642" xr:uid="{00000000-0005-0000-0000-0000D25D0000}"/>
    <cellStyle name="Normal 2 4 2 2 2 4 6 2" xfId="13788" xr:uid="{00000000-0005-0000-0000-0000D35D0000}"/>
    <cellStyle name="Normal 2 4 2 2 2 4 6 2 2" xfId="30084" xr:uid="{00000000-0005-0000-0000-0000D45D0000}"/>
    <cellStyle name="Normal 2 4 2 2 2 4 6 3" xfId="21938" xr:uid="{00000000-0005-0000-0000-0000D55D0000}"/>
    <cellStyle name="Normal 2 4 2 2 2 4 7" xfId="8489" xr:uid="{00000000-0005-0000-0000-0000D65D0000}"/>
    <cellStyle name="Normal 2 4 2 2 2 4 7 2" xfId="24785" xr:uid="{00000000-0005-0000-0000-0000D75D0000}"/>
    <cellStyle name="Normal 2 4 2 2 2 4 8" xfId="16639" xr:uid="{00000000-0005-0000-0000-0000D85D0000}"/>
    <cellStyle name="Normal 2 4 2 2 2 5" xfId="432" xr:uid="{00000000-0005-0000-0000-0000D95D0000}"/>
    <cellStyle name="Normal 2 4 2 2 2 5 2" xfId="1138" xr:uid="{00000000-0005-0000-0000-0000DA5D0000}"/>
    <cellStyle name="Normal 2 4 2 2 2 5 2 2" xfId="2548" xr:uid="{00000000-0005-0000-0000-0000DB5D0000}"/>
    <cellStyle name="Normal 2 4 2 2 2 5 2 2 2" xfId="5039" xr:uid="{00000000-0005-0000-0000-0000DC5D0000}"/>
    <cellStyle name="Normal 2 4 2 2 2 5 2 2 2 2" xfId="13185" xr:uid="{00000000-0005-0000-0000-0000DD5D0000}"/>
    <cellStyle name="Normal 2 4 2 2 2 5 2 2 2 2 2" xfId="29481" xr:uid="{00000000-0005-0000-0000-0000DE5D0000}"/>
    <cellStyle name="Normal 2 4 2 2 2 5 2 2 2 3" xfId="21335" xr:uid="{00000000-0005-0000-0000-0000DF5D0000}"/>
    <cellStyle name="Normal 2 4 2 2 2 5 2 2 3" xfId="7847" xr:uid="{00000000-0005-0000-0000-0000E05D0000}"/>
    <cellStyle name="Normal 2 4 2 2 2 5 2 2 3 2" xfId="15993" xr:uid="{00000000-0005-0000-0000-0000E15D0000}"/>
    <cellStyle name="Normal 2 4 2 2 2 5 2 2 3 2 2" xfId="32289" xr:uid="{00000000-0005-0000-0000-0000E25D0000}"/>
    <cellStyle name="Normal 2 4 2 2 2 5 2 2 3 3" xfId="24143" xr:uid="{00000000-0005-0000-0000-0000E35D0000}"/>
    <cellStyle name="Normal 2 4 2 2 2 5 2 2 4" xfId="10694" xr:uid="{00000000-0005-0000-0000-0000E45D0000}"/>
    <cellStyle name="Normal 2 4 2 2 2 5 2 2 4 2" xfId="26990" xr:uid="{00000000-0005-0000-0000-0000E55D0000}"/>
    <cellStyle name="Normal 2 4 2 2 2 5 2 2 5" xfId="18844" xr:uid="{00000000-0005-0000-0000-0000E65D0000}"/>
    <cellStyle name="Normal 2 4 2 2 2 5 2 3" xfId="3821" xr:uid="{00000000-0005-0000-0000-0000E75D0000}"/>
    <cellStyle name="Normal 2 4 2 2 2 5 2 3 2" xfId="11967" xr:uid="{00000000-0005-0000-0000-0000E85D0000}"/>
    <cellStyle name="Normal 2 4 2 2 2 5 2 3 2 2" xfId="28263" xr:uid="{00000000-0005-0000-0000-0000E95D0000}"/>
    <cellStyle name="Normal 2 4 2 2 2 5 2 3 3" xfId="20117" xr:uid="{00000000-0005-0000-0000-0000EA5D0000}"/>
    <cellStyle name="Normal 2 4 2 2 2 5 2 4" xfId="6437" xr:uid="{00000000-0005-0000-0000-0000EB5D0000}"/>
    <cellStyle name="Normal 2 4 2 2 2 5 2 4 2" xfId="14583" xr:uid="{00000000-0005-0000-0000-0000EC5D0000}"/>
    <cellStyle name="Normal 2 4 2 2 2 5 2 4 2 2" xfId="30879" xr:uid="{00000000-0005-0000-0000-0000ED5D0000}"/>
    <cellStyle name="Normal 2 4 2 2 2 5 2 4 3" xfId="22733" xr:uid="{00000000-0005-0000-0000-0000EE5D0000}"/>
    <cellStyle name="Normal 2 4 2 2 2 5 2 5" xfId="9284" xr:uid="{00000000-0005-0000-0000-0000EF5D0000}"/>
    <cellStyle name="Normal 2 4 2 2 2 5 2 5 2" xfId="25580" xr:uid="{00000000-0005-0000-0000-0000F05D0000}"/>
    <cellStyle name="Normal 2 4 2 2 2 5 2 6" xfId="17434" xr:uid="{00000000-0005-0000-0000-0000F15D0000}"/>
    <cellStyle name="Normal 2 4 2 2 2 5 3" xfId="1843" xr:uid="{00000000-0005-0000-0000-0000F25D0000}"/>
    <cellStyle name="Normal 2 4 2 2 2 5 3 2" xfId="4430" xr:uid="{00000000-0005-0000-0000-0000F35D0000}"/>
    <cellStyle name="Normal 2 4 2 2 2 5 3 2 2" xfId="12576" xr:uid="{00000000-0005-0000-0000-0000F45D0000}"/>
    <cellStyle name="Normal 2 4 2 2 2 5 3 2 2 2" xfId="28872" xr:uid="{00000000-0005-0000-0000-0000F55D0000}"/>
    <cellStyle name="Normal 2 4 2 2 2 5 3 2 3" xfId="20726" xr:uid="{00000000-0005-0000-0000-0000F65D0000}"/>
    <cellStyle name="Normal 2 4 2 2 2 5 3 3" xfId="7142" xr:uid="{00000000-0005-0000-0000-0000F75D0000}"/>
    <cellStyle name="Normal 2 4 2 2 2 5 3 3 2" xfId="15288" xr:uid="{00000000-0005-0000-0000-0000F85D0000}"/>
    <cellStyle name="Normal 2 4 2 2 2 5 3 3 2 2" xfId="31584" xr:uid="{00000000-0005-0000-0000-0000F95D0000}"/>
    <cellStyle name="Normal 2 4 2 2 2 5 3 3 3" xfId="23438" xr:uid="{00000000-0005-0000-0000-0000FA5D0000}"/>
    <cellStyle name="Normal 2 4 2 2 2 5 3 4" xfId="9989" xr:uid="{00000000-0005-0000-0000-0000FB5D0000}"/>
    <cellStyle name="Normal 2 4 2 2 2 5 3 4 2" xfId="26285" xr:uid="{00000000-0005-0000-0000-0000FC5D0000}"/>
    <cellStyle name="Normal 2 4 2 2 2 5 3 5" xfId="18139" xr:uid="{00000000-0005-0000-0000-0000FD5D0000}"/>
    <cellStyle name="Normal 2 4 2 2 2 5 4" xfId="3212" xr:uid="{00000000-0005-0000-0000-0000FE5D0000}"/>
    <cellStyle name="Normal 2 4 2 2 2 5 4 2" xfId="11358" xr:uid="{00000000-0005-0000-0000-0000FF5D0000}"/>
    <cellStyle name="Normal 2 4 2 2 2 5 4 2 2" xfId="27654" xr:uid="{00000000-0005-0000-0000-0000005E0000}"/>
    <cellStyle name="Normal 2 4 2 2 2 5 4 3" xfId="19508" xr:uid="{00000000-0005-0000-0000-0000015E0000}"/>
    <cellStyle name="Normal 2 4 2 2 2 5 5" xfId="5732" xr:uid="{00000000-0005-0000-0000-0000025E0000}"/>
    <cellStyle name="Normal 2 4 2 2 2 5 5 2" xfId="13878" xr:uid="{00000000-0005-0000-0000-0000035E0000}"/>
    <cellStyle name="Normal 2 4 2 2 2 5 5 2 2" xfId="30174" xr:uid="{00000000-0005-0000-0000-0000045E0000}"/>
    <cellStyle name="Normal 2 4 2 2 2 5 5 3" xfId="22028" xr:uid="{00000000-0005-0000-0000-0000055E0000}"/>
    <cellStyle name="Normal 2 4 2 2 2 5 6" xfId="8579" xr:uid="{00000000-0005-0000-0000-0000065E0000}"/>
    <cellStyle name="Normal 2 4 2 2 2 5 6 2" xfId="24875" xr:uid="{00000000-0005-0000-0000-0000075E0000}"/>
    <cellStyle name="Normal 2 4 2 2 2 5 7" xfId="16729" xr:uid="{00000000-0005-0000-0000-0000085E0000}"/>
    <cellStyle name="Normal 2 4 2 2 2 6" xfId="794" xr:uid="{00000000-0005-0000-0000-0000095E0000}"/>
    <cellStyle name="Normal 2 4 2 2 2 6 2" xfId="2204" xr:uid="{00000000-0005-0000-0000-00000A5E0000}"/>
    <cellStyle name="Normal 2 4 2 2 2 6 2 2" xfId="4743" xr:uid="{00000000-0005-0000-0000-00000B5E0000}"/>
    <cellStyle name="Normal 2 4 2 2 2 6 2 2 2" xfId="12889" xr:uid="{00000000-0005-0000-0000-00000C5E0000}"/>
    <cellStyle name="Normal 2 4 2 2 2 6 2 2 2 2" xfId="29185" xr:uid="{00000000-0005-0000-0000-00000D5E0000}"/>
    <cellStyle name="Normal 2 4 2 2 2 6 2 2 3" xfId="21039" xr:uid="{00000000-0005-0000-0000-00000E5E0000}"/>
    <cellStyle name="Normal 2 4 2 2 2 6 2 3" xfId="7503" xr:uid="{00000000-0005-0000-0000-00000F5E0000}"/>
    <cellStyle name="Normal 2 4 2 2 2 6 2 3 2" xfId="15649" xr:uid="{00000000-0005-0000-0000-0000105E0000}"/>
    <cellStyle name="Normal 2 4 2 2 2 6 2 3 2 2" xfId="31945" xr:uid="{00000000-0005-0000-0000-0000115E0000}"/>
    <cellStyle name="Normal 2 4 2 2 2 6 2 3 3" xfId="23799" xr:uid="{00000000-0005-0000-0000-0000125E0000}"/>
    <cellStyle name="Normal 2 4 2 2 2 6 2 4" xfId="10350" xr:uid="{00000000-0005-0000-0000-0000135E0000}"/>
    <cellStyle name="Normal 2 4 2 2 2 6 2 4 2" xfId="26646" xr:uid="{00000000-0005-0000-0000-0000145E0000}"/>
    <cellStyle name="Normal 2 4 2 2 2 6 2 5" xfId="18500" xr:uid="{00000000-0005-0000-0000-0000155E0000}"/>
    <cellStyle name="Normal 2 4 2 2 2 6 3" xfId="3525" xr:uid="{00000000-0005-0000-0000-0000165E0000}"/>
    <cellStyle name="Normal 2 4 2 2 2 6 3 2" xfId="11671" xr:uid="{00000000-0005-0000-0000-0000175E0000}"/>
    <cellStyle name="Normal 2 4 2 2 2 6 3 2 2" xfId="27967" xr:uid="{00000000-0005-0000-0000-0000185E0000}"/>
    <cellStyle name="Normal 2 4 2 2 2 6 3 3" xfId="19821" xr:uid="{00000000-0005-0000-0000-0000195E0000}"/>
    <cellStyle name="Normal 2 4 2 2 2 6 4" xfId="6093" xr:uid="{00000000-0005-0000-0000-00001A5E0000}"/>
    <cellStyle name="Normal 2 4 2 2 2 6 4 2" xfId="14239" xr:uid="{00000000-0005-0000-0000-00001B5E0000}"/>
    <cellStyle name="Normal 2 4 2 2 2 6 4 2 2" xfId="30535" xr:uid="{00000000-0005-0000-0000-00001C5E0000}"/>
    <cellStyle name="Normal 2 4 2 2 2 6 4 3" xfId="22389" xr:uid="{00000000-0005-0000-0000-00001D5E0000}"/>
    <cellStyle name="Normal 2 4 2 2 2 6 5" xfId="8940" xr:uid="{00000000-0005-0000-0000-00001E5E0000}"/>
    <cellStyle name="Normal 2 4 2 2 2 6 5 2" xfId="25236" xr:uid="{00000000-0005-0000-0000-00001F5E0000}"/>
    <cellStyle name="Normal 2 4 2 2 2 6 6" xfId="17090" xr:uid="{00000000-0005-0000-0000-0000205E0000}"/>
    <cellStyle name="Normal 2 4 2 2 2 7" xfId="1499" xr:uid="{00000000-0005-0000-0000-0000215E0000}"/>
    <cellStyle name="Normal 2 4 2 2 2 7 2" xfId="4134" xr:uid="{00000000-0005-0000-0000-0000225E0000}"/>
    <cellStyle name="Normal 2 4 2 2 2 7 2 2" xfId="12280" xr:uid="{00000000-0005-0000-0000-0000235E0000}"/>
    <cellStyle name="Normal 2 4 2 2 2 7 2 2 2" xfId="28576" xr:uid="{00000000-0005-0000-0000-0000245E0000}"/>
    <cellStyle name="Normal 2 4 2 2 2 7 2 3" xfId="20430" xr:uid="{00000000-0005-0000-0000-0000255E0000}"/>
    <cellStyle name="Normal 2 4 2 2 2 7 3" xfId="6798" xr:uid="{00000000-0005-0000-0000-0000265E0000}"/>
    <cellStyle name="Normal 2 4 2 2 2 7 3 2" xfId="14944" xr:uid="{00000000-0005-0000-0000-0000275E0000}"/>
    <cellStyle name="Normal 2 4 2 2 2 7 3 2 2" xfId="31240" xr:uid="{00000000-0005-0000-0000-0000285E0000}"/>
    <cellStyle name="Normal 2 4 2 2 2 7 3 3" xfId="23094" xr:uid="{00000000-0005-0000-0000-0000295E0000}"/>
    <cellStyle name="Normal 2 4 2 2 2 7 4" xfId="9645" xr:uid="{00000000-0005-0000-0000-00002A5E0000}"/>
    <cellStyle name="Normal 2 4 2 2 2 7 4 2" xfId="25941" xr:uid="{00000000-0005-0000-0000-00002B5E0000}"/>
    <cellStyle name="Normal 2 4 2 2 2 7 5" xfId="17795" xr:uid="{00000000-0005-0000-0000-00002C5E0000}"/>
    <cellStyle name="Normal 2 4 2 2 2 8" xfId="2916" xr:uid="{00000000-0005-0000-0000-00002D5E0000}"/>
    <cellStyle name="Normal 2 4 2 2 2 8 2" xfId="11062" xr:uid="{00000000-0005-0000-0000-00002E5E0000}"/>
    <cellStyle name="Normal 2 4 2 2 2 8 2 2" xfId="27358" xr:uid="{00000000-0005-0000-0000-00002F5E0000}"/>
    <cellStyle name="Normal 2 4 2 2 2 8 3" xfId="19212" xr:uid="{00000000-0005-0000-0000-0000305E0000}"/>
    <cellStyle name="Normal 2 4 2 2 2 9" xfId="5388" xr:uid="{00000000-0005-0000-0000-0000315E0000}"/>
    <cellStyle name="Normal 2 4 2 2 2 9 2" xfId="13534" xr:uid="{00000000-0005-0000-0000-0000325E0000}"/>
    <cellStyle name="Normal 2 4 2 2 2 9 2 2" xfId="29830" xr:uid="{00000000-0005-0000-0000-0000335E0000}"/>
    <cellStyle name="Normal 2 4 2 2 2 9 3" xfId="21684" xr:uid="{00000000-0005-0000-0000-0000345E0000}"/>
    <cellStyle name="Normal 2 4 2 2 3" xfId="134" xr:uid="{00000000-0005-0000-0000-0000355E0000}"/>
    <cellStyle name="Normal 2 4 2 2 3 2" xfId="478" xr:uid="{00000000-0005-0000-0000-0000365E0000}"/>
    <cellStyle name="Normal 2 4 2 2 3 2 2" xfId="1184" xr:uid="{00000000-0005-0000-0000-0000375E0000}"/>
    <cellStyle name="Normal 2 4 2 2 3 2 2 2" xfId="2594" xr:uid="{00000000-0005-0000-0000-0000385E0000}"/>
    <cellStyle name="Normal 2 4 2 2 3 2 2 2 2" xfId="5077" xr:uid="{00000000-0005-0000-0000-0000395E0000}"/>
    <cellStyle name="Normal 2 4 2 2 3 2 2 2 2 2" xfId="13223" xr:uid="{00000000-0005-0000-0000-00003A5E0000}"/>
    <cellStyle name="Normal 2 4 2 2 3 2 2 2 2 2 2" xfId="29519" xr:uid="{00000000-0005-0000-0000-00003B5E0000}"/>
    <cellStyle name="Normal 2 4 2 2 3 2 2 2 2 3" xfId="21373" xr:uid="{00000000-0005-0000-0000-00003C5E0000}"/>
    <cellStyle name="Normal 2 4 2 2 3 2 2 2 3" xfId="7893" xr:uid="{00000000-0005-0000-0000-00003D5E0000}"/>
    <cellStyle name="Normal 2 4 2 2 3 2 2 2 3 2" xfId="16039" xr:uid="{00000000-0005-0000-0000-00003E5E0000}"/>
    <cellStyle name="Normal 2 4 2 2 3 2 2 2 3 2 2" xfId="32335" xr:uid="{00000000-0005-0000-0000-00003F5E0000}"/>
    <cellStyle name="Normal 2 4 2 2 3 2 2 2 3 3" xfId="24189" xr:uid="{00000000-0005-0000-0000-0000405E0000}"/>
    <cellStyle name="Normal 2 4 2 2 3 2 2 2 4" xfId="10740" xr:uid="{00000000-0005-0000-0000-0000415E0000}"/>
    <cellStyle name="Normal 2 4 2 2 3 2 2 2 4 2" xfId="27036" xr:uid="{00000000-0005-0000-0000-0000425E0000}"/>
    <cellStyle name="Normal 2 4 2 2 3 2 2 2 5" xfId="18890" xr:uid="{00000000-0005-0000-0000-0000435E0000}"/>
    <cellStyle name="Normal 2 4 2 2 3 2 2 3" xfId="3859" xr:uid="{00000000-0005-0000-0000-0000445E0000}"/>
    <cellStyle name="Normal 2 4 2 2 3 2 2 3 2" xfId="12005" xr:uid="{00000000-0005-0000-0000-0000455E0000}"/>
    <cellStyle name="Normal 2 4 2 2 3 2 2 3 2 2" xfId="28301" xr:uid="{00000000-0005-0000-0000-0000465E0000}"/>
    <cellStyle name="Normal 2 4 2 2 3 2 2 3 3" xfId="20155" xr:uid="{00000000-0005-0000-0000-0000475E0000}"/>
    <cellStyle name="Normal 2 4 2 2 3 2 2 4" xfId="6483" xr:uid="{00000000-0005-0000-0000-0000485E0000}"/>
    <cellStyle name="Normal 2 4 2 2 3 2 2 4 2" xfId="14629" xr:uid="{00000000-0005-0000-0000-0000495E0000}"/>
    <cellStyle name="Normal 2 4 2 2 3 2 2 4 2 2" xfId="30925" xr:uid="{00000000-0005-0000-0000-00004A5E0000}"/>
    <cellStyle name="Normal 2 4 2 2 3 2 2 4 3" xfId="22779" xr:uid="{00000000-0005-0000-0000-00004B5E0000}"/>
    <cellStyle name="Normal 2 4 2 2 3 2 2 5" xfId="9330" xr:uid="{00000000-0005-0000-0000-00004C5E0000}"/>
    <cellStyle name="Normal 2 4 2 2 3 2 2 5 2" xfId="25626" xr:uid="{00000000-0005-0000-0000-00004D5E0000}"/>
    <cellStyle name="Normal 2 4 2 2 3 2 2 6" xfId="17480" xr:uid="{00000000-0005-0000-0000-00004E5E0000}"/>
    <cellStyle name="Normal 2 4 2 2 3 2 3" xfId="1889" xr:uid="{00000000-0005-0000-0000-00004F5E0000}"/>
    <cellStyle name="Normal 2 4 2 2 3 2 3 2" xfId="4468" xr:uid="{00000000-0005-0000-0000-0000505E0000}"/>
    <cellStyle name="Normal 2 4 2 2 3 2 3 2 2" xfId="12614" xr:uid="{00000000-0005-0000-0000-0000515E0000}"/>
    <cellStyle name="Normal 2 4 2 2 3 2 3 2 2 2" xfId="28910" xr:uid="{00000000-0005-0000-0000-0000525E0000}"/>
    <cellStyle name="Normal 2 4 2 2 3 2 3 2 3" xfId="20764" xr:uid="{00000000-0005-0000-0000-0000535E0000}"/>
    <cellStyle name="Normal 2 4 2 2 3 2 3 3" xfId="7188" xr:uid="{00000000-0005-0000-0000-0000545E0000}"/>
    <cellStyle name="Normal 2 4 2 2 3 2 3 3 2" xfId="15334" xr:uid="{00000000-0005-0000-0000-0000555E0000}"/>
    <cellStyle name="Normal 2 4 2 2 3 2 3 3 2 2" xfId="31630" xr:uid="{00000000-0005-0000-0000-0000565E0000}"/>
    <cellStyle name="Normal 2 4 2 2 3 2 3 3 3" xfId="23484" xr:uid="{00000000-0005-0000-0000-0000575E0000}"/>
    <cellStyle name="Normal 2 4 2 2 3 2 3 4" xfId="10035" xr:uid="{00000000-0005-0000-0000-0000585E0000}"/>
    <cellStyle name="Normal 2 4 2 2 3 2 3 4 2" xfId="26331" xr:uid="{00000000-0005-0000-0000-0000595E0000}"/>
    <cellStyle name="Normal 2 4 2 2 3 2 3 5" xfId="18185" xr:uid="{00000000-0005-0000-0000-00005A5E0000}"/>
    <cellStyle name="Normal 2 4 2 2 3 2 4" xfId="3250" xr:uid="{00000000-0005-0000-0000-00005B5E0000}"/>
    <cellStyle name="Normal 2 4 2 2 3 2 4 2" xfId="11396" xr:uid="{00000000-0005-0000-0000-00005C5E0000}"/>
    <cellStyle name="Normal 2 4 2 2 3 2 4 2 2" xfId="27692" xr:uid="{00000000-0005-0000-0000-00005D5E0000}"/>
    <cellStyle name="Normal 2 4 2 2 3 2 4 3" xfId="19546" xr:uid="{00000000-0005-0000-0000-00005E5E0000}"/>
    <cellStyle name="Normal 2 4 2 2 3 2 5" xfId="5778" xr:uid="{00000000-0005-0000-0000-00005F5E0000}"/>
    <cellStyle name="Normal 2 4 2 2 3 2 5 2" xfId="13924" xr:uid="{00000000-0005-0000-0000-0000605E0000}"/>
    <cellStyle name="Normal 2 4 2 2 3 2 5 2 2" xfId="30220" xr:uid="{00000000-0005-0000-0000-0000615E0000}"/>
    <cellStyle name="Normal 2 4 2 2 3 2 5 3" xfId="22074" xr:uid="{00000000-0005-0000-0000-0000625E0000}"/>
    <cellStyle name="Normal 2 4 2 2 3 2 6" xfId="8625" xr:uid="{00000000-0005-0000-0000-0000635E0000}"/>
    <cellStyle name="Normal 2 4 2 2 3 2 6 2" xfId="24921" xr:uid="{00000000-0005-0000-0000-0000645E0000}"/>
    <cellStyle name="Normal 2 4 2 2 3 2 7" xfId="16775" xr:uid="{00000000-0005-0000-0000-0000655E0000}"/>
    <cellStyle name="Normal 2 4 2 2 3 3" xfId="840" xr:uid="{00000000-0005-0000-0000-0000665E0000}"/>
    <cellStyle name="Normal 2 4 2 2 3 3 2" xfId="2250" xr:uid="{00000000-0005-0000-0000-0000675E0000}"/>
    <cellStyle name="Normal 2 4 2 2 3 3 2 2" xfId="4781" xr:uid="{00000000-0005-0000-0000-0000685E0000}"/>
    <cellStyle name="Normal 2 4 2 2 3 3 2 2 2" xfId="12927" xr:uid="{00000000-0005-0000-0000-0000695E0000}"/>
    <cellStyle name="Normal 2 4 2 2 3 3 2 2 2 2" xfId="29223" xr:uid="{00000000-0005-0000-0000-00006A5E0000}"/>
    <cellStyle name="Normal 2 4 2 2 3 3 2 2 3" xfId="21077" xr:uid="{00000000-0005-0000-0000-00006B5E0000}"/>
    <cellStyle name="Normal 2 4 2 2 3 3 2 3" xfId="7549" xr:uid="{00000000-0005-0000-0000-00006C5E0000}"/>
    <cellStyle name="Normal 2 4 2 2 3 3 2 3 2" xfId="15695" xr:uid="{00000000-0005-0000-0000-00006D5E0000}"/>
    <cellStyle name="Normal 2 4 2 2 3 3 2 3 2 2" xfId="31991" xr:uid="{00000000-0005-0000-0000-00006E5E0000}"/>
    <cellStyle name="Normal 2 4 2 2 3 3 2 3 3" xfId="23845" xr:uid="{00000000-0005-0000-0000-00006F5E0000}"/>
    <cellStyle name="Normal 2 4 2 2 3 3 2 4" xfId="10396" xr:uid="{00000000-0005-0000-0000-0000705E0000}"/>
    <cellStyle name="Normal 2 4 2 2 3 3 2 4 2" xfId="26692" xr:uid="{00000000-0005-0000-0000-0000715E0000}"/>
    <cellStyle name="Normal 2 4 2 2 3 3 2 5" xfId="18546" xr:uid="{00000000-0005-0000-0000-0000725E0000}"/>
    <cellStyle name="Normal 2 4 2 2 3 3 3" xfId="3563" xr:uid="{00000000-0005-0000-0000-0000735E0000}"/>
    <cellStyle name="Normal 2 4 2 2 3 3 3 2" xfId="11709" xr:uid="{00000000-0005-0000-0000-0000745E0000}"/>
    <cellStyle name="Normal 2 4 2 2 3 3 3 2 2" xfId="28005" xr:uid="{00000000-0005-0000-0000-0000755E0000}"/>
    <cellStyle name="Normal 2 4 2 2 3 3 3 3" xfId="19859" xr:uid="{00000000-0005-0000-0000-0000765E0000}"/>
    <cellStyle name="Normal 2 4 2 2 3 3 4" xfId="6139" xr:uid="{00000000-0005-0000-0000-0000775E0000}"/>
    <cellStyle name="Normal 2 4 2 2 3 3 4 2" xfId="14285" xr:uid="{00000000-0005-0000-0000-0000785E0000}"/>
    <cellStyle name="Normal 2 4 2 2 3 3 4 2 2" xfId="30581" xr:uid="{00000000-0005-0000-0000-0000795E0000}"/>
    <cellStyle name="Normal 2 4 2 2 3 3 4 3" xfId="22435" xr:uid="{00000000-0005-0000-0000-00007A5E0000}"/>
    <cellStyle name="Normal 2 4 2 2 3 3 5" xfId="8986" xr:uid="{00000000-0005-0000-0000-00007B5E0000}"/>
    <cellStyle name="Normal 2 4 2 2 3 3 5 2" xfId="25282" xr:uid="{00000000-0005-0000-0000-00007C5E0000}"/>
    <cellStyle name="Normal 2 4 2 2 3 3 6" xfId="17136" xr:uid="{00000000-0005-0000-0000-00007D5E0000}"/>
    <cellStyle name="Normal 2 4 2 2 3 4" xfId="1545" xr:uid="{00000000-0005-0000-0000-00007E5E0000}"/>
    <cellStyle name="Normal 2 4 2 2 3 4 2" xfId="4172" xr:uid="{00000000-0005-0000-0000-00007F5E0000}"/>
    <cellStyle name="Normal 2 4 2 2 3 4 2 2" xfId="12318" xr:uid="{00000000-0005-0000-0000-0000805E0000}"/>
    <cellStyle name="Normal 2 4 2 2 3 4 2 2 2" xfId="28614" xr:uid="{00000000-0005-0000-0000-0000815E0000}"/>
    <cellStyle name="Normal 2 4 2 2 3 4 2 3" xfId="20468" xr:uid="{00000000-0005-0000-0000-0000825E0000}"/>
    <cellStyle name="Normal 2 4 2 2 3 4 3" xfId="6844" xr:uid="{00000000-0005-0000-0000-0000835E0000}"/>
    <cellStyle name="Normal 2 4 2 2 3 4 3 2" xfId="14990" xr:uid="{00000000-0005-0000-0000-0000845E0000}"/>
    <cellStyle name="Normal 2 4 2 2 3 4 3 2 2" xfId="31286" xr:uid="{00000000-0005-0000-0000-0000855E0000}"/>
    <cellStyle name="Normal 2 4 2 2 3 4 3 3" xfId="23140" xr:uid="{00000000-0005-0000-0000-0000865E0000}"/>
    <cellStyle name="Normal 2 4 2 2 3 4 4" xfId="9691" xr:uid="{00000000-0005-0000-0000-0000875E0000}"/>
    <cellStyle name="Normal 2 4 2 2 3 4 4 2" xfId="25987" xr:uid="{00000000-0005-0000-0000-0000885E0000}"/>
    <cellStyle name="Normal 2 4 2 2 3 4 5" xfId="17841" xr:uid="{00000000-0005-0000-0000-0000895E0000}"/>
    <cellStyle name="Normal 2 4 2 2 3 5" xfId="2954" xr:uid="{00000000-0005-0000-0000-00008A5E0000}"/>
    <cellStyle name="Normal 2 4 2 2 3 5 2" xfId="11100" xr:uid="{00000000-0005-0000-0000-00008B5E0000}"/>
    <cellStyle name="Normal 2 4 2 2 3 5 2 2" xfId="27396" xr:uid="{00000000-0005-0000-0000-00008C5E0000}"/>
    <cellStyle name="Normal 2 4 2 2 3 5 3" xfId="19250" xr:uid="{00000000-0005-0000-0000-00008D5E0000}"/>
    <cellStyle name="Normal 2 4 2 2 3 6" xfId="5434" xr:uid="{00000000-0005-0000-0000-00008E5E0000}"/>
    <cellStyle name="Normal 2 4 2 2 3 6 2" xfId="13580" xr:uid="{00000000-0005-0000-0000-00008F5E0000}"/>
    <cellStyle name="Normal 2 4 2 2 3 6 2 2" xfId="29876" xr:uid="{00000000-0005-0000-0000-0000905E0000}"/>
    <cellStyle name="Normal 2 4 2 2 3 6 3" xfId="21730" xr:uid="{00000000-0005-0000-0000-0000915E0000}"/>
    <cellStyle name="Normal 2 4 2 2 3 7" xfId="8281" xr:uid="{00000000-0005-0000-0000-0000925E0000}"/>
    <cellStyle name="Normal 2 4 2 2 3 7 2" xfId="24577" xr:uid="{00000000-0005-0000-0000-0000935E0000}"/>
    <cellStyle name="Normal 2 4 2 2 3 8" xfId="16431" xr:uid="{00000000-0005-0000-0000-0000945E0000}"/>
    <cellStyle name="Normal 2 4 2 2 4" xfId="217" xr:uid="{00000000-0005-0000-0000-0000955E0000}"/>
    <cellStyle name="Normal 2 4 2 2 4 2" xfId="561" xr:uid="{00000000-0005-0000-0000-0000965E0000}"/>
    <cellStyle name="Normal 2 4 2 2 4 2 2" xfId="1267" xr:uid="{00000000-0005-0000-0000-0000975E0000}"/>
    <cellStyle name="Normal 2 4 2 2 4 2 2 2" xfId="2677" xr:uid="{00000000-0005-0000-0000-0000985E0000}"/>
    <cellStyle name="Normal 2 4 2 2 4 2 2 2 2" xfId="5151" xr:uid="{00000000-0005-0000-0000-0000995E0000}"/>
    <cellStyle name="Normal 2 4 2 2 4 2 2 2 2 2" xfId="13297" xr:uid="{00000000-0005-0000-0000-00009A5E0000}"/>
    <cellStyle name="Normal 2 4 2 2 4 2 2 2 2 2 2" xfId="29593" xr:uid="{00000000-0005-0000-0000-00009B5E0000}"/>
    <cellStyle name="Normal 2 4 2 2 4 2 2 2 2 3" xfId="21447" xr:uid="{00000000-0005-0000-0000-00009C5E0000}"/>
    <cellStyle name="Normal 2 4 2 2 4 2 2 2 3" xfId="7976" xr:uid="{00000000-0005-0000-0000-00009D5E0000}"/>
    <cellStyle name="Normal 2 4 2 2 4 2 2 2 3 2" xfId="16122" xr:uid="{00000000-0005-0000-0000-00009E5E0000}"/>
    <cellStyle name="Normal 2 4 2 2 4 2 2 2 3 2 2" xfId="32418" xr:uid="{00000000-0005-0000-0000-00009F5E0000}"/>
    <cellStyle name="Normal 2 4 2 2 4 2 2 2 3 3" xfId="24272" xr:uid="{00000000-0005-0000-0000-0000A05E0000}"/>
    <cellStyle name="Normal 2 4 2 2 4 2 2 2 4" xfId="10823" xr:uid="{00000000-0005-0000-0000-0000A15E0000}"/>
    <cellStyle name="Normal 2 4 2 2 4 2 2 2 4 2" xfId="27119" xr:uid="{00000000-0005-0000-0000-0000A25E0000}"/>
    <cellStyle name="Normal 2 4 2 2 4 2 2 2 5" xfId="18973" xr:uid="{00000000-0005-0000-0000-0000A35E0000}"/>
    <cellStyle name="Normal 2 4 2 2 4 2 2 3" xfId="3933" xr:uid="{00000000-0005-0000-0000-0000A45E0000}"/>
    <cellStyle name="Normal 2 4 2 2 4 2 2 3 2" xfId="12079" xr:uid="{00000000-0005-0000-0000-0000A55E0000}"/>
    <cellStyle name="Normal 2 4 2 2 4 2 2 3 2 2" xfId="28375" xr:uid="{00000000-0005-0000-0000-0000A65E0000}"/>
    <cellStyle name="Normal 2 4 2 2 4 2 2 3 3" xfId="20229" xr:uid="{00000000-0005-0000-0000-0000A75E0000}"/>
    <cellStyle name="Normal 2 4 2 2 4 2 2 4" xfId="6566" xr:uid="{00000000-0005-0000-0000-0000A85E0000}"/>
    <cellStyle name="Normal 2 4 2 2 4 2 2 4 2" xfId="14712" xr:uid="{00000000-0005-0000-0000-0000A95E0000}"/>
    <cellStyle name="Normal 2 4 2 2 4 2 2 4 2 2" xfId="31008" xr:uid="{00000000-0005-0000-0000-0000AA5E0000}"/>
    <cellStyle name="Normal 2 4 2 2 4 2 2 4 3" xfId="22862" xr:uid="{00000000-0005-0000-0000-0000AB5E0000}"/>
    <cellStyle name="Normal 2 4 2 2 4 2 2 5" xfId="9413" xr:uid="{00000000-0005-0000-0000-0000AC5E0000}"/>
    <cellStyle name="Normal 2 4 2 2 4 2 2 5 2" xfId="25709" xr:uid="{00000000-0005-0000-0000-0000AD5E0000}"/>
    <cellStyle name="Normal 2 4 2 2 4 2 2 6" xfId="17563" xr:uid="{00000000-0005-0000-0000-0000AE5E0000}"/>
    <cellStyle name="Normal 2 4 2 2 4 2 3" xfId="1972" xr:uid="{00000000-0005-0000-0000-0000AF5E0000}"/>
    <cellStyle name="Normal 2 4 2 2 4 2 3 2" xfId="4542" xr:uid="{00000000-0005-0000-0000-0000B05E0000}"/>
    <cellStyle name="Normal 2 4 2 2 4 2 3 2 2" xfId="12688" xr:uid="{00000000-0005-0000-0000-0000B15E0000}"/>
    <cellStyle name="Normal 2 4 2 2 4 2 3 2 2 2" xfId="28984" xr:uid="{00000000-0005-0000-0000-0000B25E0000}"/>
    <cellStyle name="Normal 2 4 2 2 4 2 3 2 3" xfId="20838" xr:uid="{00000000-0005-0000-0000-0000B35E0000}"/>
    <cellStyle name="Normal 2 4 2 2 4 2 3 3" xfId="7271" xr:uid="{00000000-0005-0000-0000-0000B45E0000}"/>
    <cellStyle name="Normal 2 4 2 2 4 2 3 3 2" xfId="15417" xr:uid="{00000000-0005-0000-0000-0000B55E0000}"/>
    <cellStyle name="Normal 2 4 2 2 4 2 3 3 2 2" xfId="31713" xr:uid="{00000000-0005-0000-0000-0000B65E0000}"/>
    <cellStyle name="Normal 2 4 2 2 4 2 3 3 3" xfId="23567" xr:uid="{00000000-0005-0000-0000-0000B75E0000}"/>
    <cellStyle name="Normal 2 4 2 2 4 2 3 4" xfId="10118" xr:uid="{00000000-0005-0000-0000-0000B85E0000}"/>
    <cellStyle name="Normal 2 4 2 2 4 2 3 4 2" xfId="26414" xr:uid="{00000000-0005-0000-0000-0000B95E0000}"/>
    <cellStyle name="Normal 2 4 2 2 4 2 3 5" xfId="18268" xr:uid="{00000000-0005-0000-0000-0000BA5E0000}"/>
    <cellStyle name="Normal 2 4 2 2 4 2 4" xfId="3324" xr:uid="{00000000-0005-0000-0000-0000BB5E0000}"/>
    <cellStyle name="Normal 2 4 2 2 4 2 4 2" xfId="11470" xr:uid="{00000000-0005-0000-0000-0000BC5E0000}"/>
    <cellStyle name="Normal 2 4 2 2 4 2 4 2 2" xfId="27766" xr:uid="{00000000-0005-0000-0000-0000BD5E0000}"/>
    <cellStyle name="Normal 2 4 2 2 4 2 4 3" xfId="19620" xr:uid="{00000000-0005-0000-0000-0000BE5E0000}"/>
    <cellStyle name="Normal 2 4 2 2 4 2 5" xfId="5861" xr:uid="{00000000-0005-0000-0000-0000BF5E0000}"/>
    <cellStyle name="Normal 2 4 2 2 4 2 5 2" xfId="14007" xr:uid="{00000000-0005-0000-0000-0000C05E0000}"/>
    <cellStyle name="Normal 2 4 2 2 4 2 5 2 2" xfId="30303" xr:uid="{00000000-0005-0000-0000-0000C15E0000}"/>
    <cellStyle name="Normal 2 4 2 2 4 2 5 3" xfId="22157" xr:uid="{00000000-0005-0000-0000-0000C25E0000}"/>
    <cellStyle name="Normal 2 4 2 2 4 2 6" xfId="8708" xr:uid="{00000000-0005-0000-0000-0000C35E0000}"/>
    <cellStyle name="Normal 2 4 2 2 4 2 6 2" xfId="25004" xr:uid="{00000000-0005-0000-0000-0000C45E0000}"/>
    <cellStyle name="Normal 2 4 2 2 4 2 7" xfId="16858" xr:uid="{00000000-0005-0000-0000-0000C55E0000}"/>
    <cellStyle name="Normal 2 4 2 2 4 3" xfId="923" xr:uid="{00000000-0005-0000-0000-0000C65E0000}"/>
    <cellStyle name="Normal 2 4 2 2 4 3 2" xfId="2333" xr:uid="{00000000-0005-0000-0000-0000C75E0000}"/>
    <cellStyle name="Normal 2 4 2 2 4 3 2 2" xfId="4855" xr:uid="{00000000-0005-0000-0000-0000C85E0000}"/>
    <cellStyle name="Normal 2 4 2 2 4 3 2 2 2" xfId="13001" xr:uid="{00000000-0005-0000-0000-0000C95E0000}"/>
    <cellStyle name="Normal 2 4 2 2 4 3 2 2 2 2" xfId="29297" xr:uid="{00000000-0005-0000-0000-0000CA5E0000}"/>
    <cellStyle name="Normal 2 4 2 2 4 3 2 2 3" xfId="21151" xr:uid="{00000000-0005-0000-0000-0000CB5E0000}"/>
    <cellStyle name="Normal 2 4 2 2 4 3 2 3" xfId="7632" xr:uid="{00000000-0005-0000-0000-0000CC5E0000}"/>
    <cellStyle name="Normal 2 4 2 2 4 3 2 3 2" xfId="15778" xr:uid="{00000000-0005-0000-0000-0000CD5E0000}"/>
    <cellStyle name="Normal 2 4 2 2 4 3 2 3 2 2" xfId="32074" xr:uid="{00000000-0005-0000-0000-0000CE5E0000}"/>
    <cellStyle name="Normal 2 4 2 2 4 3 2 3 3" xfId="23928" xr:uid="{00000000-0005-0000-0000-0000CF5E0000}"/>
    <cellStyle name="Normal 2 4 2 2 4 3 2 4" xfId="10479" xr:uid="{00000000-0005-0000-0000-0000D05E0000}"/>
    <cellStyle name="Normal 2 4 2 2 4 3 2 4 2" xfId="26775" xr:uid="{00000000-0005-0000-0000-0000D15E0000}"/>
    <cellStyle name="Normal 2 4 2 2 4 3 2 5" xfId="18629" xr:uid="{00000000-0005-0000-0000-0000D25E0000}"/>
    <cellStyle name="Normal 2 4 2 2 4 3 3" xfId="3637" xr:uid="{00000000-0005-0000-0000-0000D35E0000}"/>
    <cellStyle name="Normal 2 4 2 2 4 3 3 2" xfId="11783" xr:uid="{00000000-0005-0000-0000-0000D45E0000}"/>
    <cellStyle name="Normal 2 4 2 2 4 3 3 2 2" xfId="28079" xr:uid="{00000000-0005-0000-0000-0000D55E0000}"/>
    <cellStyle name="Normal 2 4 2 2 4 3 3 3" xfId="19933" xr:uid="{00000000-0005-0000-0000-0000D65E0000}"/>
    <cellStyle name="Normal 2 4 2 2 4 3 4" xfId="6222" xr:uid="{00000000-0005-0000-0000-0000D75E0000}"/>
    <cellStyle name="Normal 2 4 2 2 4 3 4 2" xfId="14368" xr:uid="{00000000-0005-0000-0000-0000D85E0000}"/>
    <cellStyle name="Normal 2 4 2 2 4 3 4 2 2" xfId="30664" xr:uid="{00000000-0005-0000-0000-0000D95E0000}"/>
    <cellStyle name="Normal 2 4 2 2 4 3 4 3" xfId="22518" xr:uid="{00000000-0005-0000-0000-0000DA5E0000}"/>
    <cellStyle name="Normal 2 4 2 2 4 3 5" xfId="9069" xr:uid="{00000000-0005-0000-0000-0000DB5E0000}"/>
    <cellStyle name="Normal 2 4 2 2 4 3 5 2" xfId="25365" xr:uid="{00000000-0005-0000-0000-0000DC5E0000}"/>
    <cellStyle name="Normal 2 4 2 2 4 3 6" xfId="17219" xr:uid="{00000000-0005-0000-0000-0000DD5E0000}"/>
    <cellStyle name="Normal 2 4 2 2 4 4" xfId="1628" xr:uid="{00000000-0005-0000-0000-0000DE5E0000}"/>
    <cellStyle name="Normal 2 4 2 2 4 4 2" xfId="4246" xr:uid="{00000000-0005-0000-0000-0000DF5E0000}"/>
    <cellStyle name="Normal 2 4 2 2 4 4 2 2" xfId="12392" xr:uid="{00000000-0005-0000-0000-0000E05E0000}"/>
    <cellStyle name="Normal 2 4 2 2 4 4 2 2 2" xfId="28688" xr:uid="{00000000-0005-0000-0000-0000E15E0000}"/>
    <cellStyle name="Normal 2 4 2 2 4 4 2 3" xfId="20542" xr:uid="{00000000-0005-0000-0000-0000E25E0000}"/>
    <cellStyle name="Normal 2 4 2 2 4 4 3" xfId="6927" xr:uid="{00000000-0005-0000-0000-0000E35E0000}"/>
    <cellStyle name="Normal 2 4 2 2 4 4 3 2" xfId="15073" xr:uid="{00000000-0005-0000-0000-0000E45E0000}"/>
    <cellStyle name="Normal 2 4 2 2 4 4 3 2 2" xfId="31369" xr:uid="{00000000-0005-0000-0000-0000E55E0000}"/>
    <cellStyle name="Normal 2 4 2 2 4 4 3 3" xfId="23223" xr:uid="{00000000-0005-0000-0000-0000E65E0000}"/>
    <cellStyle name="Normal 2 4 2 2 4 4 4" xfId="9774" xr:uid="{00000000-0005-0000-0000-0000E75E0000}"/>
    <cellStyle name="Normal 2 4 2 2 4 4 4 2" xfId="26070" xr:uid="{00000000-0005-0000-0000-0000E85E0000}"/>
    <cellStyle name="Normal 2 4 2 2 4 4 5" xfId="17924" xr:uid="{00000000-0005-0000-0000-0000E95E0000}"/>
    <cellStyle name="Normal 2 4 2 2 4 5" xfId="3028" xr:uid="{00000000-0005-0000-0000-0000EA5E0000}"/>
    <cellStyle name="Normal 2 4 2 2 4 5 2" xfId="11174" xr:uid="{00000000-0005-0000-0000-0000EB5E0000}"/>
    <cellStyle name="Normal 2 4 2 2 4 5 2 2" xfId="27470" xr:uid="{00000000-0005-0000-0000-0000EC5E0000}"/>
    <cellStyle name="Normal 2 4 2 2 4 5 3" xfId="19324" xr:uid="{00000000-0005-0000-0000-0000ED5E0000}"/>
    <cellStyle name="Normal 2 4 2 2 4 6" xfId="5517" xr:uid="{00000000-0005-0000-0000-0000EE5E0000}"/>
    <cellStyle name="Normal 2 4 2 2 4 6 2" xfId="13663" xr:uid="{00000000-0005-0000-0000-0000EF5E0000}"/>
    <cellStyle name="Normal 2 4 2 2 4 6 2 2" xfId="29959" xr:uid="{00000000-0005-0000-0000-0000F05E0000}"/>
    <cellStyle name="Normal 2 4 2 2 4 6 3" xfId="21813" xr:uid="{00000000-0005-0000-0000-0000F15E0000}"/>
    <cellStyle name="Normal 2 4 2 2 4 7" xfId="8364" xr:uid="{00000000-0005-0000-0000-0000F25E0000}"/>
    <cellStyle name="Normal 2 4 2 2 4 7 2" xfId="24660" xr:uid="{00000000-0005-0000-0000-0000F35E0000}"/>
    <cellStyle name="Normal 2 4 2 2 4 8" xfId="16514" xr:uid="{00000000-0005-0000-0000-0000F45E0000}"/>
    <cellStyle name="Normal 2 4 2 2 5" xfId="298" xr:uid="{00000000-0005-0000-0000-0000F55E0000}"/>
    <cellStyle name="Normal 2 4 2 2 5 2" xfId="642" xr:uid="{00000000-0005-0000-0000-0000F65E0000}"/>
    <cellStyle name="Normal 2 4 2 2 5 2 2" xfId="1348" xr:uid="{00000000-0005-0000-0000-0000F75E0000}"/>
    <cellStyle name="Normal 2 4 2 2 5 2 2 2" xfId="2758" xr:uid="{00000000-0005-0000-0000-0000F85E0000}"/>
    <cellStyle name="Normal 2 4 2 2 5 2 2 2 2" xfId="5225" xr:uid="{00000000-0005-0000-0000-0000F95E0000}"/>
    <cellStyle name="Normal 2 4 2 2 5 2 2 2 2 2" xfId="13371" xr:uid="{00000000-0005-0000-0000-0000FA5E0000}"/>
    <cellStyle name="Normal 2 4 2 2 5 2 2 2 2 2 2" xfId="29667" xr:uid="{00000000-0005-0000-0000-0000FB5E0000}"/>
    <cellStyle name="Normal 2 4 2 2 5 2 2 2 2 3" xfId="21521" xr:uid="{00000000-0005-0000-0000-0000FC5E0000}"/>
    <cellStyle name="Normal 2 4 2 2 5 2 2 2 3" xfId="8057" xr:uid="{00000000-0005-0000-0000-0000FD5E0000}"/>
    <cellStyle name="Normal 2 4 2 2 5 2 2 2 3 2" xfId="16203" xr:uid="{00000000-0005-0000-0000-0000FE5E0000}"/>
    <cellStyle name="Normal 2 4 2 2 5 2 2 2 3 2 2" xfId="32499" xr:uid="{00000000-0005-0000-0000-0000FF5E0000}"/>
    <cellStyle name="Normal 2 4 2 2 5 2 2 2 3 3" xfId="24353" xr:uid="{00000000-0005-0000-0000-0000005F0000}"/>
    <cellStyle name="Normal 2 4 2 2 5 2 2 2 4" xfId="10904" xr:uid="{00000000-0005-0000-0000-0000015F0000}"/>
    <cellStyle name="Normal 2 4 2 2 5 2 2 2 4 2" xfId="27200" xr:uid="{00000000-0005-0000-0000-0000025F0000}"/>
    <cellStyle name="Normal 2 4 2 2 5 2 2 2 5" xfId="19054" xr:uid="{00000000-0005-0000-0000-0000035F0000}"/>
    <cellStyle name="Normal 2 4 2 2 5 2 2 3" xfId="4007" xr:uid="{00000000-0005-0000-0000-0000045F0000}"/>
    <cellStyle name="Normal 2 4 2 2 5 2 2 3 2" xfId="12153" xr:uid="{00000000-0005-0000-0000-0000055F0000}"/>
    <cellStyle name="Normal 2 4 2 2 5 2 2 3 2 2" xfId="28449" xr:uid="{00000000-0005-0000-0000-0000065F0000}"/>
    <cellStyle name="Normal 2 4 2 2 5 2 2 3 3" xfId="20303" xr:uid="{00000000-0005-0000-0000-0000075F0000}"/>
    <cellStyle name="Normal 2 4 2 2 5 2 2 4" xfId="6647" xr:uid="{00000000-0005-0000-0000-0000085F0000}"/>
    <cellStyle name="Normal 2 4 2 2 5 2 2 4 2" xfId="14793" xr:uid="{00000000-0005-0000-0000-0000095F0000}"/>
    <cellStyle name="Normal 2 4 2 2 5 2 2 4 2 2" xfId="31089" xr:uid="{00000000-0005-0000-0000-00000A5F0000}"/>
    <cellStyle name="Normal 2 4 2 2 5 2 2 4 3" xfId="22943" xr:uid="{00000000-0005-0000-0000-00000B5F0000}"/>
    <cellStyle name="Normal 2 4 2 2 5 2 2 5" xfId="9494" xr:uid="{00000000-0005-0000-0000-00000C5F0000}"/>
    <cellStyle name="Normal 2 4 2 2 5 2 2 5 2" xfId="25790" xr:uid="{00000000-0005-0000-0000-00000D5F0000}"/>
    <cellStyle name="Normal 2 4 2 2 5 2 2 6" xfId="17644" xr:uid="{00000000-0005-0000-0000-00000E5F0000}"/>
    <cellStyle name="Normal 2 4 2 2 5 2 3" xfId="2053" xr:uid="{00000000-0005-0000-0000-00000F5F0000}"/>
    <cellStyle name="Normal 2 4 2 2 5 2 3 2" xfId="4616" xr:uid="{00000000-0005-0000-0000-0000105F0000}"/>
    <cellStyle name="Normal 2 4 2 2 5 2 3 2 2" xfId="12762" xr:uid="{00000000-0005-0000-0000-0000115F0000}"/>
    <cellStyle name="Normal 2 4 2 2 5 2 3 2 2 2" xfId="29058" xr:uid="{00000000-0005-0000-0000-0000125F0000}"/>
    <cellStyle name="Normal 2 4 2 2 5 2 3 2 3" xfId="20912" xr:uid="{00000000-0005-0000-0000-0000135F0000}"/>
    <cellStyle name="Normal 2 4 2 2 5 2 3 3" xfId="7352" xr:uid="{00000000-0005-0000-0000-0000145F0000}"/>
    <cellStyle name="Normal 2 4 2 2 5 2 3 3 2" xfId="15498" xr:uid="{00000000-0005-0000-0000-0000155F0000}"/>
    <cellStyle name="Normal 2 4 2 2 5 2 3 3 2 2" xfId="31794" xr:uid="{00000000-0005-0000-0000-0000165F0000}"/>
    <cellStyle name="Normal 2 4 2 2 5 2 3 3 3" xfId="23648" xr:uid="{00000000-0005-0000-0000-0000175F0000}"/>
    <cellStyle name="Normal 2 4 2 2 5 2 3 4" xfId="10199" xr:uid="{00000000-0005-0000-0000-0000185F0000}"/>
    <cellStyle name="Normal 2 4 2 2 5 2 3 4 2" xfId="26495" xr:uid="{00000000-0005-0000-0000-0000195F0000}"/>
    <cellStyle name="Normal 2 4 2 2 5 2 3 5" xfId="18349" xr:uid="{00000000-0005-0000-0000-00001A5F0000}"/>
    <cellStyle name="Normal 2 4 2 2 5 2 4" xfId="3398" xr:uid="{00000000-0005-0000-0000-00001B5F0000}"/>
    <cellStyle name="Normal 2 4 2 2 5 2 4 2" xfId="11544" xr:uid="{00000000-0005-0000-0000-00001C5F0000}"/>
    <cellStyle name="Normal 2 4 2 2 5 2 4 2 2" xfId="27840" xr:uid="{00000000-0005-0000-0000-00001D5F0000}"/>
    <cellStyle name="Normal 2 4 2 2 5 2 4 3" xfId="19694" xr:uid="{00000000-0005-0000-0000-00001E5F0000}"/>
    <cellStyle name="Normal 2 4 2 2 5 2 5" xfId="5942" xr:uid="{00000000-0005-0000-0000-00001F5F0000}"/>
    <cellStyle name="Normal 2 4 2 2 5 2 5 2" xfId="14088" xr:uid="{00000000-0005-0000-0000-0000205F0000}"/>
    <cellStyle name="Normal 2 4 2 2 5 2 5 2 2" xfId="30384" xr:uid="{00000000-0005-0000-0000-0000215F0000}"/>
    <cellStyle name="Normal 2 4 2 2 5 2 5 3" xfId="22238" xr:uid="{00000000-0005-0000-0000-0000225F0000}"/>
    <cellStyle name="Normal 2 4 2 2 5 2 6" xfId="8789" xr:uid="{00000000-0005-0000-0000-0000235F0000}"/>
    <cellStyle name="Normal 2 4 2 2 5 2 6 2" xfId="25085" xr:uid="{00000000-0005-0000-0000-0000245F0000}"/>
    <cellStyle name="Normal 2 4 2 2 5 2 7" xfId="16939" xr:uid="{00000000-0005-0000-0000-0000255F0000}"/>
    <cellStyle name="Normal 2 4 2 2 5 3" xfId="1004" xr:uid="{00000000-0005-0000-0000-0000265F0000}"/>
    <cellStyle name="Normal 2 4 2 2 5 3 2" xfId="2414" xr:uid="{00000000-0005-0000-0000-0000275F0000}"/>
    <cellStyle name="Normal 2 4 2 2 5 3 2 2" xfId="4929" xr:uid="{00000000-0005-0000-0000-0000285F0000}"/>
    <cellStyle name="Normal 2 4 2 2 5 3 2 2 2" xfId="13075" xr:uid="{00000000-0005-0000-0000-0000295F0000}"/>
    <cellStyle name="Normal 2 4 2 2 5 3 2 2 2 2" xfId="29371" xr:uid="{00000000-0005-0000-0000-00002A5F0000}"/>
    <cellStyle name="Normal 2 4 2 2 5 3 2 2 3" xfId="21225" xr:uid="{00000000-0005-0000-0000-00002B5F0000}"/>
    <cellStyle name="Normal 2 4 2 2 5 3 2 3" xfId="7713" xr:uid="{00000000-0005-0000-0000-00002C5F0000}"/>
    <cellStyle name="Normal 2 4 2 2 5 3 2 3 2" xfId="15859" xr:uid="{00000000-0005-0000-0000-00002D5F0000}"/>
    <cellStyle name="Normal 2 4 2 2 5 3 2 3 2 2" xfId="32155" xr:uid="{00000000-0005-0000-0000-00002E5F0000}"/>
    <cellStyle name="Normal 2 4 2 2 5 3 2 3 3" xfId="24009" xr:uid="{00000000-0005-0000-0000-00002F5F0000}"/>
    <cellStyle name="Normal 2 4 2 2 5 3 2 4" xfId="10560" xr:uid="{00000000-0005-0000-0000-0000305F0000}"/>
    <cellStyle name="Normal 2 4 2 2 5 3 2 4 2" xfId="26856" xr:uid="{00000000-0005-0000-0000-0000315F0000}"/>
    <cellStyle name="Normal 2 4 2 2 5 3 2 5" xfId="18710" xr:uid="{00000000-0005-0000-0000-0000325F0000}"/>
    <cellStyle name="Normal 2 4 2 2 5 3 3" xfId="3711" xr:uid="{00000000-0005-0000-0000-0000335F0000}"/>
    <cellStyle name="Normal 2 4 2 2 5 3 3 2" xfId="11857" xr:uid="{00000000-0005-0000-0000-0000345F0000}"/>
    <cellStyle name="Normal 2 4 2 2 5 3 3 2 2" xfId="28153" xr:uid="{00000000-0005-0000-0000-0000355F0000}"/>
    <cellStyle name="Normal 2 4 2 2 5 3 3 3" xfId="20007" xr:uid="{00000000-0005-0000-0000-0000365F0000}"/>
    <cellStyle name="Normal 2 4 2 2 5 3 4" xfId="6303" xr:uid="{00000000-0005-0000-0000-0000375F0000}"/>
    <cellStyle name="Normal 2 4 2 2 5 3 4 2" xfId="14449" xr:uid="{00000000-0005-0000-0000-0000385F0000}"/>
    <cellStyle name="Normal 2 4 2 2 5 3 4 2 2" xfId="30745" xr:uid="{00000000-0005-0000-0000-0000395F0000}"/>
    <cellStyle name="Normal 2 4 2 2 5 3 4 3" xfId="22599" xr:uid="{00000000-0005-0000-0000-00003A5F0000}"/>
    <cellStyle name="Normal 2 4 2 2 5 3 5" xfId="9150" xr:uid="{00000000-0005-0000-0000-00003B5F0000}"/>
    <cellStyle name="Normal 2 4 2 2 5 3 5 2" xfId="25446" xr:uid="{00000000-0005-0000-0000-00003C5F0000}"/>
    <cellStyle name="Normal 2 4 2 2 5 3 6" xfId="17300" xr:uid="{00000000-0005-0000-0000-00003D5F0000}"/>
    <cellStyle name="Normal 2 4 2 2 5 4" xfId="1709" xr:uid="{00000000-0005-0000-0000-00003E5F0000}"/>
    <cellStyle name="Normal 2 4 2 2 5 4 2" xfId="4320" xr:uid="{00000000-0005-0000-0000-00003F5F0000}"/>
    <cellStyle name="Normal 2 4 2 2 5 4 2 2" xfId="12466" xr:uid="{00000000-0005-0000-0000-0000405F0000}"/>
    <cellStyle name="Normal 2 4 2 2 5 4 2 2 2" xfId="28762" xr:uid="{00000000-0005-0000-0000-0000415F0000}"/>
    <cellStyle name="Normal 2 4 2 2 5 4 2 3" xfId="20616" xr:uid="{00000000-0005-0000-0000-0000425F0000}"/>
    <cellStyle name="Normal 2 4 2 2 5 4 3" xfId="7008" xr:uid="{00000000-0005-0000-0000-0000435F0000}"/>
    <cellStyle name="Normal 2 4 2 2 5 4 3 2" xfId="15154" xr:uid="{00000000-0005-0000-0000-0000445F0000}"/>
    <cellStyle name="Normal 2 4 2 2 5 4 3 2 2" xfId="31450" xr:uid="{00000000-0005-0000-0000-0000455F0000}"/>
    <cellStyle name="Normal 2 4 2 2 5 4 3 3" xfId="23304" xr:uid="{00000000-0005-0000-0000-0000465F0000}"/>
    <cellStyle name="Normal 2 4 2 2 5 4 4" xfId="9855" xr:uid="{00000000-0005-0000-0000-0000475F0000}"/>
    <cellStyle name="Normal 2 4 2 2 5 4 4 2" xfId="26151" xr:uid="{00000000-0005-0000-0000-0000485F0000}"/>
    <cellStyle name="Normal 2 4 2 2 5 4 5" xfId="18005" xr:uid="{00000000-0005-0000-0000-0000495F0000}"/>
    <cellStyle name="Normal 2 4 2 2 5 5" xfId="3102" xr:uid="{00000000-0005-0000-0000-00004A5F0000}"/>
    <cellStyle name="Normal 2 4 2 2 5 5 2" xfId="11248" xr:uid="{00000000-0005-0000-0000-00004B5F0000}"/>
    <cellStyle name="Normal 2 4 2 2 5 5 2 2" xfId="27544" xr:uid="{00000000-0005-0000-0000-00004C5F0000}"/>
    <cellStyle name="Normal 2 4 2 2 5 5 3" xfId="19398" xr:uid="{00000000-0005-0000-0000-00004D5F0000}"/>
    <cellStyle name="Normal 2 4 2 2 5 6" xfId="5598" xr:uid="{00000000-0005-0000-0000-00004E5F0000}"/>
    <cellStyle name="Normal 2 4 2 2 5 6 2" xfId="13744" xr:uid="{00000000-0005-0000-0000-00004F5F0000}"/>
    <cellStyle name="Normal 2 4 2 2 5 6 2 2" xfId="30040" xr:uid="{00000000-0005-0000-0000-0000505F0000}"/>
    <cellStyle name="Normal 2 4 2 2 5 6 3" xfId="21894" xr:uid="{00000000-0005-0000-0000-0000515F0000}"/>
    <cellStyle name="Normal 2 4 2 2 5 7" xfId="8445" xr:uid="{00000000-0005-0000-0000-0000525F0000}"/>
    <cellStyle name="Normal 2 4 2 2 5 7 2" xfId="24741" xr:uid="{00000000-0005-0000-0000-0000535F0000}"/>
    <cellStyle name="Normal 2 4 2 2 5 8" xfId="16595" xr:uid="{00000000-0005-0000-0000-0000545F0000}"/>
    <cellStyle name="Normal 2 4 2 2 6" xfId="388" xr:uid="{00000000-0005-0000-0000-0000555F0000}"/>
    <cellStyle name="Normal 2 4 2 2 6 2" xfId="1094" xr:uid="{00000000-0005-0000-0000-0000565F0000}"/>
    <cellStyle name="Normal 2 4 2 2 6 2 2" xfId="2504" xr:uid="{00000000-0005-0000-0000-0000575F0000}"/>
    <cellStyle name="Normal 2 4 2 2 6 2 2 2" xfId="5003" xr:uid="{00000000-0005-0000-0000-0000585F0000}"/>
    <cellStyle name="Normal 2 4 2 2 6 2 2 2 2" xfId="13149" xr:uid="{00000000-0005-0000-0000-0000595F0000}"/>
    <cellStyle name="Normal 2 4 2 2 6 2 2 2 2 2" xfId="29445" xr:uid="{00000000-0005-0000-0000-00005A5F0000}"/>
    <cellStyle name="Normal 2 4 2 2 6 2 2 2 3" xfId="21299" xr:uid="{00000000-0005-0000-0000-00005B5F0000}"/>
    <cellStyle name="Normal 2 4 2 2 6 2 2 3" xfId="7803" xr:uid="{00000000-0005-0000-0000-00005C5F0000}"/>
    <cellStyle name="Normal 2 4 2 2 6 2 2 3 2" xfId="15949" xr:uid="{00000000-0005-0000-0000-00005D5F0000}"/>
    <cellStyle name="Normal 2 4 2 2 6 2 2 3 2 2" xfId="32245" xr:uid="{00000000-0005-0000-0000-00005E5F0000}"/>
    <cellStyle name="Normal 2 4 2 2 6 2 2 3 3" xfId="24099" xr:uid="{00000000-0005-0000-0000-00005F5F0000}"/>
    <cellStyle name="Normal 2 4 2 2 6 2 2 4" xfId="10650" xr:uid="{00000000-0005-0000-0000-0000605F0000}"/>
    <cellStyle name="Normal 2 4 2 2 6 2 2 4 2" xfId="26946" xr:uid="{00000000-0005-0000-0000-0000615F0000}"/>
    <cellStyle name="Normal 2 4 2 2 6 2 2 5" xfId="18800" xr:uid="{00000000-0005-0000-0000-0000625F0000}"/>
    <cellStyle name="Normal 2 4 2 2 6 2 3" xfId="3785" xr:uid="{00000000-0005-0000-0000-0000635F0000}"/>
    <cellStyle name="Normal 2 4 2 2 6 2 3 2" xfId="11931" xr:uid="{00000000-0005-0000-0000-0000645F0000}"/>
    <cellStyle name="Normal 2 4 2 2 6 2 3 2 2" xfId="28227" xr:uid="{00000000-0005-0000-0000-0000655F0000}"/>
    <cellStyle name="Normal 2 4 2 2 6 2 3 3" xfId="20081" xr:uid="{00000000-0005-0000-0000-0000665F0000}"/>
    <cellStyle name="Normal 2 4 2 2 6 2 4" xfId="6393" xr:uid="{00000000-0005-0000-0000-0000675F0000}"/>
    <cellStyle name="Normal 2 4 2 2 6 2 4 2" xfId="14539" xr:uid="{00000000-0005-0000-0000-0000685F0000}"/>
    <cellStyle name="Normal 2 4 2 2 6 2 4 2 2" xfId="30835" xr:uid="{00000000-0005-0000-0000-0000695F0000}"/>
    <cellStyle name="Normal 2 4 2 2 6 2 4 3" xfId="22689" xr:uid="{00000000-0005-0000-0000-00006A5F0000}"/>
    <cellStyle name="Normal 2 4 2 2 6 2 5" xfId="9240" xr:uid="{00000000-0005-0000-0000-00006B5F0000}"/>
    <cellStyle name="Normal 2 4 2 2 6 2 5 2" xfId="25536" xr:uid="{00000000-0005-0000-0000-00006C5F0000}"/>
    <cellStyle name="Normal 2 4 2 2 6 2 6" xfId="17390" xr:uid="{00000000-0005-0000-0000-00006D5F0000}"/>
    <cellStyle name="Normal 2 4 2 2 6 3" xfId="1799" xr:uid="{00000000-0005-0000-0000-00006E5F0000}"/>
    <cellStyle name="Normal 2 4 2 2 6 3 2" xfId="4394" xr:uid="{00000000-0005-0000-0000-00006F5F0000}"/>
    <cellStyle name="Normal 2 4 2 2 6 3 2 2" xfId="12540" xr:uid="{00000000-0005-0000-0000-0000705F0000}"/>
    <cellStyle name="Normal 2 4 2 2 6 3 2 2 2" xfId="28836" xr:uid="{00000000-0005-0000-0000-0000715F0000}"/>
    <cellStyle name="Normal 2 4 2 2 6 3 2 3" xfId="20690" xr:uid="{00000000-0005-0000-0000-0000725F0000}"/>
    <cellStyle name="Normal 2 4 2 2 6 3 3" xfId="7098" xr:uid="{00000000-0005-0000-0000-0000735F0000}"/>
    <cellStyle name="Normal 2 4 2 2 6 3 3 2" xfId="15244" xr:uid="{00000000-0005-0000-0000-0000745F0000}"/>
    <cellStyle name="Normal 2 4 2 2 6 3 3 2 2" xfId="31540" xr:uid="{00000000-0005-0000-0000-0000755F0000}"/>
    <cellStyle name="Normal 2 4 2 2 6 3 3 3" xfId="23394" xr:uid="{00000000-0005-0000-0000-0000765F0000}"/>
    <cellStyle name="Normal 2 4 2 2 6 3 4" xfId="9945" xr:uid="{00000000-0005-0000-0000-0000775F0000}"/>
    <cellStyle name="Normal 2 4 2 2 6 3 4 2" xfId="26241" xr:uid="{00000000-0005-0000-0000-0000785F0000}"/>
    <cellStyle name="Normal 2 4 2 2 6 3 5" xfId="18095" xr:uid="{00000000-0005-0000-0000-0000795F0000}"/>
    <cellStyle name="Normal 2 4 2 2 6 4" xfId="3176" xr:uid="{00000000-0005-0000-0000-00007A5F0000}"/>
    <cellStyle name="Normal 2 4 2 2 6 4 2" xfId="11322" xr:uid="{00000000-0005-0000-0000-00007B5F0000}"/>
    <cellStyle name="Normal 2 4 2 2 6 4 2 2" xfId="27618" xr:uid="{00000000-0005-0000-0000-00007C5F0000}"/>
    <cellStyle name="Normal 2 4 2 2 6 4 3" xfId="19472" xr:uid="{00000000-0005-0000-0000-00007D5F0000}"/>
    <cellStyle name="Normal 2 4 2 2 6 5" xfId="5688" xr:uid="{00000000-0005-0000-0000-00007E5F0000}"/>
    <cellStyle name="Normal 2 4 2 2 6 5 2" xfId="13834" xr:uid="{00000000-0005-0000-0000-00007F5F0000}"/>
    <cellStyle name="Normal 2 4 2 2 6 5 2 2" xfId="30130" xr:uid="{00000000-0005-0000-0000-0000805F0000}"/>
    <cellStyle name="Normal 2 4 2 2 6 5 3" xfId="21984" xr:uid="{00000000-0005-0000-0000-0000815F0000}"/>
    <cellStyle name="Normal 2 4 2 2 6 6" xfId="8535" xr:uid="{00000000-0005-0000-0000-0000825F0000}"/>
    <cellStyle name="Normal 2 4 2 2 6 6 2" xfId="24831" xr:uid="{00000000-0005-0000-0000-0000835F0000}"/>
    <cellStyle name="Normal 2 4 2 2 6 7" xfId="16685" xr:uid="{00000000-0005-0000-0000-0000845F0000}"/>
    <cellStyle name="Normal 2 4 2 2 7" xfId="750" xr:uid="{00000000-0005-0000-0000-0000855F0000}"/>
    <cellStyle name="Normal 2 4 2 2 7 2" xfId="2160" xr:uid="{00000000-0005-0000-0000-0000865F0000}"/>
    <cellStyle name="Normal 2 4 2 2 7 2 2" xfId="4707" xr:uid="{00000000-0005-0000-0000-0000875F0000}"/>
    <cellStyle name="Normal 2 4 2 2 7 2 2 2" xfId="12853" xr:uid="{00000000-0005-0000-0000-0000885F0000}"/>
    <cellStyle name="Normal 2 4 2 2 7 2 2 2 2" xfId="29149" xr:uid="{00000000-0005-0000-0000-0000895F0000}"/>
    <cellStyle name="Normal 2 4 2 2 7 2 2 3" xfId="21003" xr:uid="{00000000-0005-0000-0000-00008A5F0000}"/>
    <cellStyle name="Normal 2 4 2 2 7 2 3" xfId="7459" xr:uid="{00000000-0005-0000-0000-00008B5F0000}"/>
    <cellStyle name="Normal 2 4 2 2 7 2 3 2" xfId="15605" xr:uid="{00000000-0005-0000-0000-00008C5F0000}"/>
    <cellStyle name="Normal 2 4 2 2 7 2 3 2 2" xfId="31901" xr:uid="{00000000-0005-0000-0000-00008D5F0000}"/>
    <cellStyle name="Normal 2 4 2 2 7 2 3 3" xfId="23755" xr:uid="{00000000-0005-0000-0000-00008E5F0000}"/>
    <cellStyle name="Normal 2 4 2 2 7 2 4" xfId="10306" xr:uid="{00000000-0005-0000-0000-00008F5F0000}"/>
    <cellStyle name="Normal 2 4 2 2 7 2 4 2" xfId="26602" xr:uid="{00000000-0005-0000-0000-0000905F0000}"/>
    <cellStyle name="Normal 2 4 2 2 7 2 5" xfId="18456" xr:uid="{00000000-0005-0000-0000-0000915F0000}"/>
    <cellStyle name="Normal 2 4 2 2 7 3" xfId="3489" xr:uid="{00000000-0005-0000-0000-0000925F0000}"/>
    <cellStyle name="Normal 2 4 2 2 7 3 2" xfId="11635" xr:uid="{00000000-0005-0000-0000-0000935F0000}"/>
    <cellStyle name="Normal 2 4 2 2 7 3 2 2" xfId="27931" xr:uid="{00000000-0005-0000-0000-0000945F0000}"/>
    <cellStyle name="Normal 2 4 2 2 7 3 3" xfId="19785" xr:uid="{00000000-0005-0000-0000-0000955F0000}"/>
    <cellStyle name="Normal 2 4 2 2 7 4" xfId="6049" xr:uid="{00000000-0005-0000-0000-0000965F0000}"/>
    <cellStyle name="Normal 2 4 2 2 7 4 2" xfId="14195" xr:uid="{00000000-0005-0000-0000-0000975F0000}"/>
    <cellStyle name="Normal 2 4 2 2 7 4 2 2" xfId="30491" xr:uid="{00000000-0005-0000-0000-0000985F0000}"/>
    <cellStyle name="Normal 2 4 2 2 7 4 3" xfId="22345" xr:uid="{00000000-0005-0000-0000-0000995F0000}"/>
    <cellStyle name="Normal 2 4 2 2 7 5" xfId="8896" xr:uid="{00000000-0005-0000-0000-00009A5F0000}"/>
    <cellStyle name="Normal 2 4 2 2 7 5 2" xfId="25192" xr:uid="{00000000-0005-0000-0000-00009B5F0000}"/>
    <cellStyle name="Normal 2 4 2 2 7 6" xfId="17046" xr:uid="{00000000-0005-0000-0000-00009C5F0000}"/>
    <cellStyle name="Normal 2 4 2 2 8" xfId="1455" xr:uid="{00000000-0005-0000-0000-00009D5F0000}"/>
    <cellStyle name="Normal 2 4 2 2 8 2" xfId="4098" xr:uid="{00000000-0005-0000-0000-00009E5F0000}"/>
    <cellStyle name="Normal 2 4 2 2 8 2 2" xfId="12244" xr:uid="{00000000-0005-0000-0000-00009F5F0000}"/>
    <cellStyle name="Normal 2 4 2 2 8 2 2 2" xfId="28540" xr:uid="{00000000-0005-0000-0000-0000A05F0000}"/>
    <cellStyle name="Normal 2 4 2 2 8 2 3" xfId="20394" xr:uid="{00000000-0005-0000-0000-0000A15F0000}"/>
    <cellStyle name="Normal 2 4 2 2 8 3" xfId="6754" xr:uid="{00000000-0005-0000-0000-0000A25F0000}"/>
    <cellStyle name="Normal 2 4 2 2 8 3 2" xfId="14900" xr:uid="{00000000-0005-0000-0000-0000A35F0000}"/>
    <cellStyle name="Normal 2 4 2 2 8 3 2 2" xfId="31196" xr:uid="{00000000-0005-0000-0000-0000A45F0000}"/>
    <cellStyle name="Normal 2 4 2 2 8 3 3" xfId="23050" xr:uid="{00000000-0005-0000-0000-0000A55F0000}"/>
    <cellStyle name="Normal 2 4 2 2 8 4" xfId="9601" xr:uid="{00000000-0005-0000-0000-0000A65F0000}"/>
    <cellStyle name="Normal 2 4 2 2 8 4 2" xfId="25897" xr:uid="{00000000-0005-0000-0000-0000A75F0000}"/>
    <cellStyle name="Normal 2 4 2 2 8 5" xfId="17751" xr:uid="{00000000-0005-0000-0000-0000A85F0000}"/>
    <cellStyle name="Normal 2 4 2 2 9" xfId="2880" xr:uid="{00000000-0005-0000-0000-0000A95F0000}"/>
    <cellStyle name="Normal 2 4 2 2 9 2" xfId="11026" xr:uid="{00000000-0005-0000-0000-0000AA5F0000}"/>
    <cellStyle name="Normal 2 4 2 2 9 2 2" xfId="27322" xr:uid="{00000000-0005-0000-0000-0000AB5F0000}"/>
    <cellStyle name="Normal 2 4 2 2 9 3" xfId="19176" xr:uid="{00000000-0005-0000-0000-0000AC5F0000}"/>
    <cellStyle name="Normal 2 4 2 3" xfId="66" xr:uid="{00000000-0005-0000-0000-0000AD5F0000}"/>
    <cellStyle name="Normal 2 4 2 3 10" xfId="8213" xr:uid="{00000000-0005-0000-0000-0000AE5F0000}"/>
    <cellStyle name="Normal 2 4 2 3 10 2" xfId="24509" xr:uid="{00000000-0005-0000-0000-0000AF5F0000}"/>
    <cellStyle name="Normal 2 4 2 3 11" xfId="16363" xr:uid="{00000000-0005-0000-0000-0000B05F0000}"/>
    <cellStyle name="Normal 2 4 2 3 2" xfId="156" xr:uid="{00000000-0005-0000-0000-0000B15F0000}"/>
    <cellStyle name="Normal 2 4 2 3 2 2" xfId="500" xr:uid="{00000000-0005-0000-0000-0000B25F0000}"/>
    <cellStyle name="Normal 2 4 2 3 2 2 2" xfId="1206" xr:uid="{00000000-0005-0000-0000-0000B35F0000}"/>
    <cellStyle name="Normal 2 4 2 3 2 2 2 2" xfId="2616" xr:uid="{00000000-0005-0000-0000-0000B45F0000}"/>
    <cellStyle name="Normal 2 4 2 3 2 2 2 2 2" xfId="5095" xr:uid="{00000000-0005-0000-0000-0000B55F0000}"/>
    <cellStyle name="Normal 2 4 2 3 2 2 2 2 2 2" xfId="13241" xr:uid="{00000000-0005-0000-0000-0000B65F0000}"/>
    <cellStyle name="Normal 2 4 2 3 2 2 2 2 2 2 2" xfId="29537" xr:uid="{00000000-0005-0000-0000-0000B75F0000}"/>
    <cellStyle name="Normal 2 4 2 3 2 2 2 2 2 3" xfId="21391" xr:uid="{00000000-0005-0000-0000-0000B85F0000}"/>
    <cellStyle name="Normal 2 4 2 3 2 2 2 2 3" xfId="7915" xr:uid="{00000000-0005-0000-0000-0000B95F0000}"/>
    <cellStyle name="Normal 2 4 2 3 2 2 2 2 3 2" xfId="16061" xr:uid="{00000000-0005-0000-0000-0000BA5F0000}"/>
    <cellStyle name="Normal 2 4 2 3 2 2 2 2 3 2 2" xfId="32357" xr:uid="{00000000-0005-0000-0000-0000BB5F0000}"/>
    <cellStyle name="Normal 2 4 2 3 2 2 2 2 3 3" xfId="24211" xr:uid="{00000000-0005-0000-0000-0000BC5F0000}"/>
    <cellStyle name="Normal 2 4 2 3 2 2 2 2 4" xfId="10762" xr:uid="{00000000-0005-0000-0000-0000BD5F0000}"/>
    <cellStyle name="Normal 2 4 2 3 2 2 2 2 4 2" xfId="27058" xr:uid="{00000000-0005-0000-0000-0000BE5F0000}"/>
    <cellStyle name="Normal 2 4 2 3 2 2 2 2 5" xfId="18912" xr:uid="{00000000-0005-0000-0000-0000BF5F0000}"/>
    <cellStyle name="Normal 2 4 2 3 2 2 2 3" xfId="3877" xr:uid="{00000000-0005-0000-0000-0000C05F0000}"/>
    <cellStyle name="Normal 2 4 2 3 2 2 2 3 2" xfId="12023" xr:uid="{00000000-0005-0000-0000-0000C15F0000}"/>
    <cellStyle name="Normal 2 4 2 3 2 2 2 3 2 2" xfId="28319" xr:uid="{00000000-0005-0000-0000-0000C25F0000}"/>
    <cellStyle name="Normal 2 4 2 3 2 2 2 3 3" xfId="20173" xr:uid="{00000000-0005-0000-0000-0000C35F0000}"/>
    <cellStyle name="Normal 2 4 2 3 2 2 2 4" xfId="6505" xr:uid="{00000000-0005-0000-0000-0000C45F0000}"/>
    <cellStyle name="Normal 2 4 2 3 2 2 2 4 2" xfId="14651" xr:uid="{00000000-0005-0000-0000-0000C55F0000}"/>
    <cellStyle name="Normal 2 4 2 3 2 2 2 4 2 2" xfId="30947" xr:uid="{00000000-0005-0000-0000-0000C65F0000}"/>
    <cellStyle name="Normal 2 4 2 3 2 2 2 4 3" xfId="22801" xr:uid="{00000000-0005-0000-0000-0000C75F0000}"/>
    <cellStyle name="Normal 2 4 2 3 2 2 2 5" xfId="9352" xr:uid="{00000000-0005-0000-0000-0000C85F0000}"/>
    <cellStyle name="Normal 2 4 2 3 2 2 2 5 2" xfId="25648" xr:uid="{00000000-0005-0000-0000-0000C95F0000}"/>
    <cellStyle name="Normal 2 4 2 3 2 2 2 6" xfId="17502" xr:uid="{00000000-0005-0000-0000-0000CA5F0000}"/>
    <cellStyle name="Normal 2 4 2 3 2 2 3" xfId="1911" xr:uid="{00000000-0005-0000-0000-0000CB5F0000}"/>
    <cellStyle name="Normal 2 4 2 3 2 2 3 2" xfId="4486" xr:uid="{00000000-0005-0000-0000-0000CC5F0000}"/>
    <cellStyle name="Normal 2 4 2 3 2 2 3 2 2" xfId="12632" xr:uid="{00000000-0005-0000-0000-0000CD5F0000}"/>
    <cellStyle name="Normal 2 4 2 3 2 2 3 2 2 2" xfId="28928" xr:uid="{00000000-0005-0000-0000-0000CE5F0000}"/>
    <cellStyle name="Normal 2 4 2 3 2 2 3 2 3" xfId="20782" xr:uid="{00000000-0005-0000-0000-0000CF5F0000}"/>
    <cellStyle name="Normal 2 4 2 3 2 2 3 3" xfId="7210" xr:uid="{00000000-0005-0000-0000-0000D05F0000}"/>
    <cellStyle name="Normal 2 4 2 3 2 2 3 3 2" xfId="15356" xr:uid="{00000000-0005-0000-0000-0000D15F0000}"/>
    <cellStyle name="Normal 2 4 2 3 2 2 3 3 2 2" xfId="31652" xr:uid="{00000000-0005-0000-0000-0000D25F0000}"/>
    <cellStyle name="Normal 2 4 2 3 2 2 3 3 3" xfId="23506" xr:uid="{00000000-0005-0000-0000-0000D35F0000}"/>
    <cellStyle name="Normal 2 4 2 3 2 2 3 4" xfId="10057" xr:uid="{00000000-0005-0000-0000-0000D45F0000}"/>
    <cellStyle name="Normal 2 4 2 3 2 2 3 4 2" xfId="26353" xr:uid="{00000000-0005-0000-0000-0000D55F0000}"/>
    <cellStyle name="Normal 2 4 2 3 2 2 3 5" xfId="18207" xr:uid="{00000000-0005-0000-0000-0000D65F0000}"/>
    <cellStyle name="Normal 2 4 2 3 2 2 4" xfId="3268" xr:uid="{00000000-0005-0000-0000-0000D75F0000}"/>
    <cellStyle name="Normal 2 4 2 3 2 2 4 2" xfId="11414" xr:uid="{00000000-0005-0000-0000-0000D85F0000}"/>
    <cellStyle name="Normal 2 4 2 3 2 2 4 2 2" xfId="27710" xr:uid="{00000000-0005-0000-0000-0000D95F0000}"/>
    <cellStyle name="Normal 2 4 2 3 2 2 4 3" xfId="19564" xr:uid="{00000000-0005-0000-0000-0000DA5F0000}"/>
    <cellStyle name="Normal 2 4 2 3 2 2 5" xfId="5800" xr:uid="{00000000-0005-0000-0000-0000DB5F0000}"/>
    <cellStyle name="Normal 2 4 2 3 2 2 5 2" xfId="13946" xr:uid="{00000000-0005-0000-0000-0000DC5F0000}"/>
    <cellStyle name="Normal 2 4 2 3 2 2 5 2 2" xfId="30242" xr:uid="{00000000-0005-0000-0000-0000DD5F0000}"/>
    <cellStyle name="Normal 2 4 2 3 2 2 5 3" xfId="22096" xr:uid="{00000000-0005-0000-0000-0000DE5F0000}"/>
    <cellStyle name="Normal 2 4 2 3 2 2 6" xfId="8647" xr:uid="{00000000-0005-0000-0000-0000DF5F0000}"/>
    <cellStyle name="Normal 2 4 2 3 2 2 6 2" xfId="24943" xr:uid="{00000000-0005-0000-0000-0000E05F0000}"/>
    <cellStyle name="Normal 2 4 2 3 2 2 7" xfId="16797" xr:uid="{00000000-0005-0000-0000-0000E15F0000}"/>
    <cellStyle name="Normal 2 4 2 3 2 3" xfId="862" xr:uid="{00000000-0005-0000-0000-0000E25F0000}"/>
    <cellStyle name="Normal 2 4 2 3 2 3 2" xfId="2272" xr:uid="{00000000-0005-0000-0000-0000E35F0000}"/>
    <cellStyle name="Normal 2 4 2 3 2 3 2 2" xfId="4799" xr:uid="{00000000-0005-0000-0000-0000E45F0000}"/>
    <cellStyle name="Normal 2 4 2 3 2 3 2 2 2" xfId="12945" xr:uid="{00000000-0005-0000-0000-0000E55F0000}"/>
    <cellStyle name="Normal 2 4 2 3 2 3 2 2 2 2" xfId="29241" xr:uid="{00000000-0005-0000-0000-0000E65F0000}"/>
    <cellStyle name="Normal 2 4 2 3 2 3 2 2 3" xfId="21095" xr:uid="{00000000-0005-0000-0000-0000E75F0000}"/>
    <cellStyle name="Normal 2 4 2 3 2 3 2 3" xfId="7571" xr:uid="{00000000-0005-0000-0000-0000E85F0000}"/>
    <cellStyle name="Normal 2 4 2 3 2 3 2 3 2" xfId="15717" xr:uid="{00000000-0005-0000-0000-0000E95F0000}"/>
    <cellStyle name="Normal 2 4 2 3 2 3 2 3 2 2" xfId="32013" xr:uid="{00000000-0005-0000-0000-0000EA5F0000}"/>
    <cellStyle name="Normal 2 4 2 3 2 3 2 3 3" xfId="23867" xr:uid="{00000000-0005-0000-0000-0000EB5F0000}"/>
    <cellStyle name="Normal 2 4 2 3 2 3 2 4" xfId="10418" xr:uid="{00000000-0005-0000-0000-0000EC5F0000}"/>
    <cellStyle name="Normal 2 4 2 3 2 3 2 4 2" xfId="26714" xr:uid="{00000000-0005-0000-0000-0000ED5F0000}"/>
    <cellStyle name="Normal 2 4 2 3 2 3 2 5" xfId="18568" xr:uid="{00000000-0005-0000-0000-0000EE5F0000}"/>
    <cellStyle name="Normal 2 4 2 3 2 3 3" xfId="3581" xr:uid="{00000000-0005-0000-0000-0000EF5F0000}"/>
    <cellStyle name="Normal 2 4 2 3 2 3 3 2" xfId="11727" xr:uid="{00000000-0005-0000-0000-0000F05F0000}"/>
    <cellStyle name="Normal 2 4 2 3 2 3 3 2 2" xfId="28023" xr:uid="{00000000-0005-0000-0000-0000F15F0000}"/>
    <cellStyle name="Normal 2 4 2 3 2 3 3 3" xfId="19877" xr:uid="{00000000-0005-0000-0000-0000F25F0000}"/>
    <cellStyle name="Normal 2 4 2 3 2 3 4" xfId="6161" xr:uid="{00000000-0005-0000-0000-0000F35F0000}"/>
    <cellStyle name="Normal 2 4 2 3 2 3 4 2" xfId="14307" xr:uid="{00000000-0005-0000-0000-0000F45F0000}"/>
    <cellStyle name="Normal 2 4 2 3 2 3 4 2 2" xfId="30603" xr:uid="{00000000-0005-0000-0000-0000F55F0000}"/>
    <cellStyle name="Normal 2 4 2 3 2 3 4 3" xfId="22457" xr:uid="{00000000-0005-0000-0000-0000F65F0000}"/>
    <cellStyle name="Normal 2 4 2 3 2 3 5" xfId="9008" xr:uid="{00000000-0005-0000-0000-0000F75F0000}"/>
    <cellStyle name="Normal 2 4 2 3 2 3 5 2" xfId="25304" xr:uid="{00000000-0005-0000-0000-0000F85F0000}"/>
    <cellStyle name="Normal 2 4 2 3 2 3 6" xfId="17158" xr:uid="{00000000-0005-0000-0000-0000F95F0000}"/>
    <cellStyle name="Normal 2 4 2 3 2 4" xfId="1567" xr:uid="{00000000-0005-0000-0000-0000FA5F0000}"/>
    <cellStyle name="Normal 2 4 2 3 2 4 2" xfId="4190" xr:uid="{00000000-0005-0000-0000-0000FB5F0000}"/>
    <cellStyle name="Normal 2 4 2 3 2 4 2 2" xfId="12336" xr:uid="{00000000-0005-0000-0000-0000FC5F0000}"/>
    <cellStyle name="Normal 2 4 2 3 2 4 2 2 2" xfId="28632" xr:uid="{00000000-0005-0000-0000-0000FD5F0000}"/>
    <cellStyle name="Normal 2 4 2 3 2 4 2 3" xfId="20486" xr:uid="{00000000-0005-0000-0000-0000FE5F0000}"/>
    <cellStyle name="Normal 2 4 2 3 2 4 3" xfId="6866" xr:uid="{00000000-0005-0000-0000-0000FF5F0000}"/>
    <cellStyle name="Normal 2 4 2 3 2 4 3 2" xfId="15012" xr:uid="{00000000-0005-0000-0000-000000600000}"/>
    <cellStyle name="Normal 2 4 2 3 2 4 3 2 2" xfId="31308" xr:uid="{00000000-0005-0000-0000-000001600000}"/>
    <cellStyle name="Normal 2 4 2 3 2 4 3 3" xfId="23162" xr:uid="{00000000-0005-0000-0000-000002600000}"/>
    <cellStyle name="Normal 2 4 2 3 2 4 4" xfId="9713" xr:uid="{00000000-0005-0000-0000-000003600000}"/>
    <cellStyle name="Normal 2 4 2 3 2 4 4 2" xfId="26009" xr:uid="{00000000-0005-0000-0000-000004600000}"/>
    <cellStyle name="Normal 2 4 2 3 2 4 5" xfId="17863" xr:uid="{00000000-0005-0000-0000-000005600000}"/>
    <cellStyle name="Normal 2 4 2 3 2 5" xfId="2972" xr:uid="{00000000-0005-0000-0000-000006600000}"/>
    <cellStyle name="Normal 2 4 2 3 2 5 2" xfId="11118" xr:uid="{00000000-0005-0000-0000-000007600000}"/>
    <cellStyle name="Normal 2 4 2 3 2 5 2 2" xfId="27414" xr:uid="{00000000-0005-0000-0000-000008600000}"/>
    <cellStyle name="Normal 2 4 2 3 2 5 3" xfId="19268" xr:uid="{00000000-0005-0000-0000-000009600000}"/>
    <cellStyle name="Normal 2 4 2 3 2 6" xfId="5456" xr:uid="{00000000-0005-0000-0000-00000A600000}"/>
    <cellStyle name="Normal 2 4 2 3 2 6 2" xfId="13602" xr:uid="{00000000-0005-0000-0000-00000B600000}"/>
    <cellStyle name="Normal 2 4 2 3 2 6 2 2" xfId="29898" xr:uid="{00000000-0005-0000-0000-00000C600000}"/>
    <cellStyle name="Normal 2 4 2 3 2 6 3" xfId="21752" xr:uid="{00000000-0005-0000-0000-00000D600000}"/>
    <cellStyle name="Normal 2 4 2 3 2 7" xfId="8303" xr:uid="{00000000-0005-0000-0000-00000E600000}"/>
    <cellStyle name="Normal 2 4 2 3 2 7 2" xfId="24599" xr:uid="{00000000-0005-0000-0000-00000F600000}"/>
    <cellStyle name="Normal 2 4 2 3 2 8" xfId="16453" xr:uid="{00000000-0005-0000-0000-000010600000}"/>
    <cellStyle name="Normal 2 4 2 3 3" xfId="235" xr:uid="{00000000-0005-0000-0000-000011600000}"/>
    <cellStyle name="Normal 2 4 2 3 3 2" xfId="579" xr:uid="{00000000-0005-0000-0000-000012600000}"/>
    <cellStyle name="Normal 2 4 2 3 3 2 2" xfId="1285" xr:uid="{00000000-0005-0000-0000-000013600000}"/>
    <cellStyle name="Normal 2 4 2 3 3 2 2 2" xfId="2695" xr:uid="{00000000-0005-0000-0000-000014600000}"/>
    <cellStyle name="Normal 2 4 2 3 3 2 2 2 2" xfId="5169" xr:uid="{00000000-0005-0000-0000-000015600000}"/>
    <cellStyle name="Normal 2 4 2 3 3 2 2 2 2 2" xfId="13315" xr:uid="{00000000-0005-0000-0000-000016600000}"/>
    <cellStyle name="Normal 2 4 2 3 3 2 2 2 2 2 2" xfId="29611" xr:uid="{00000000-0005-0000-0000-000017600000}"/>
    <cellStyle name="Normal 2 4 2 3 3 2 2 2 2 3" xfId="21465" xr:uid="{00000000-0005-0000-0000-000018600000}"/>
    <cellStyle name="Normal 2 4 2 3 3 2 2 2 3" xfId="7994" xr:uid="{00000000-0005-0000-0000-000019600000}"/>
    <cellStyle name="Normal 2 4 2 3 3 2 2 2 3 2" xfId="16140" xr:uid="{00000000-0005-0000-0000-00001A600000}"/>
    <cellStyle name="Normal 2 4 2 3 3 2 2 2 3 2 2" xfId="32436" xr:uid="{00000000-0005-0000-0000-00001B600000}"/>
    <cellStyle name="Normal 2 4 2 3 3 2 2 2 3 3" xfId="24290" xr:uid="{00000000-0005-0000-0000-00001C600000}"/>
    <cellStyle name="Normal 2 4 2 3 3 2 2 2 4" xfId="10841" xr:uid="{00000000-0005-0000-0000-00001D600000}"/>
    <cellStyle name="Normal 2 4 2 3 3 2 2 2 4 2" xfId="27137" xr:uid="{00000000-0005-0000-0000-00001E600000}"/>
    <cellStyle name="Normal 2 4 2 3 3 2 2 2 5" xfId="18991" xr:uid="{00000000-0005-0000-0000-00001F600000}"/>
    <cellStyle name="Normal 2 4 2 3 3 2 2 3" xfId="3951" xr:uid="{00000000-0005-0000-0000-000020600000}"/>
    <cellStyle name="Normal 2 4 2 3 3 2 2 3 2" xfId="12097" xr:uid="{00000000-0005-0000-0000-000021600000}"/>
    <cellStyle name="Normal 2 4 2 3 3 2 2 3 2 2" xfId="28393" xr:uid="{00000000-0005-0000-0000-000022600000}"/>
    <cellStyle name="Normal 2 4 2 3 3 2 2 3 3" xfId="20247" xr:uid="{00000000-0005-0000-0000-000023600000}"/>
    <cellStyle name="Normal 2 4 2 3 3 2 2 4" xfId="6584" xr:uid="{00000000-0005-0000-0000-000024600000}"/>
    <cellStyle name="Normal 2 4 2 3 3 2 2 4 2" xfId="14730" xr:uid="{00000000-0005-0000-0000-000025600000}"/>
    <cellStyle name="Normal 2 4 2 3 3 2 2 4 2 2" xfId="31026" xr:uid="{00000000-0005-0000-0000-000026600000}"/>
    <cellStyle name="Normal 2 4 2 3 3 2 2 4 3" xfId="22880" xr:uid="{00000000-0005-0000-0000-000027600000}"/>
    <cellStyle name="Normal 2 4 2 3 3 2 2 5" xfId="9431" xr:uid="{00000000-0005-0000-0000-000028600000}"/>
    <cellStyle name="Normal 2 4 2 3 3 2 2 5 2" xfId="25727" xr:uid="{00000000-0005-0000-0000-000029600000}"/>
    <cellStyle name="Normal 2 4 2 3 3 2 2 6" xfId="17581" xr:uid="{00000000-0005-0000-0000-00002A600000}"/>
    <cellStyle name="Normal 2 4 2 3 3 2 3" xfId="1990" xr:uid="{00000000-0005-0000-0000-00002B600000}"/>
    <cellStyle name="Normal 2 4 2 3 3 2 3 2" xfId="4560" xr:uid="{00000000-0005-0000-0000-00002C600000}"/>
    <cellStyle name="Normal 2 4 2 3 3 2 3 2 2" xfId="12706" xr:uid="{00000000-0005-0000-0000-00002D600000}"/>
    <cellStyle name="Normal 2 4 2 3 3 2 3 2 2 2" xfId="29002" xr:uid="{00000000-0005-0000-0000-00002E600000}"/>
    <cellStyle name="Normal 2 4 2 3 3 2 3 2 3" xfId="20856" xr:uid="{00000000-0005-0000-0000-00002F600000}"/>
    <cellStyle name="Normal 2 4 2 3 3 2 3 3" xfId="7289" xr:uid="{00000000-0005-0000-0000-000030600000}"/>
    <cellStyle name="Normal 2 4 2 3 3 2 3 3 2" xfId="15435" xr:uid="{00000000-0005-0000-0000-000031600000}"/>
    <cellStyle name="Normal 2 4 2 3 3 2 3 3 2 2" xfId="31731" xr:uid="{00000000-0005-0000-0000-000032600000}"/>
    <cellStyle name="Normal 2 4 2 3 3 2 3 3 3" xfId="23585" xr:uid="{00000000-0005-0000-0000-000033600000}"/>
    <cellStyle name="Normal 2 4 2 3 3 2 3 4" xfId="10136" xr:uid="{00000000-0005-0000-0000-000034600000}"/>
    <cellStyle name="Normal 2 4 2 3 3 2 3 4 2" xfId="26432" xr:uid="{00000000-0005-0000-0000-000035600000}"/>
    <cellStyle name="Normal 2 4 2 3 3 2 3 5" xfId="18286" xr:uid="{00000000-0005-0000-0000-000036600000}"/>
    <cellStyle name="Normal 2 4 2 3 3 2 4" xfId="3342" xr:uid="{00000000-0005-0000-0000-000037600000}"/>
    <cellStyle name="Normal 2 4 2 3 3 2 4 2" xfId="11488" xr:uid="{00000000-0005-0000-0000-000038600000}"/>
    <cellStyle name="Normal 2 4 2 3 3 2 4 2 2" xfId="27784" xr:uid="{00000000-0005-0000-0000-000039600000}"/>
    <cellStyle name="Normal 2 4 2 3 3 2 4 3" xfId="19638" xr:uid="{00000000-0005-0000-0000-00003A600000}"/>
    <cellStyle name="Normal 2 4 2 3 3 2 5" xfId="5879" xr:uid="{00000000-0005-0000-0000-00003B600000}"/>
    <cellStyle name="Normal 2 4 2 3 3 2 5 2" xfId="14025" xr:uid="{00000000-0005-0000-0000-00003C600000}"/>
    <cellStyle name="Normal 2 4 2 3 3 2 5 2 2" xfId="30321" xr:uid="{00000000-0005-0000-0000-00003D600000}"/>
    <cellStyle name="Normal 2 4 2 3 3 2 5 3" xfId="22175" xr:uid="{00000000-0005-0000-0000-00003E600000}"/>
    <cellStyle name="Normal 2 4 2 3 3 2 6" xfId="8726" xr:uid="{00000000-0005-0000-0000-00003F600000}"/>
    <cellStyle name="Normal 2 4 2 3 3 2 6 2" xfId="25022" xr:uid="{00000000-0005-0000-0000-000040600000}"/>
    <cellStyle name="Normal 2 4 2 3 3 2 7" xfId="16876" xr:uid="{00000000-0005-0000-0000-000041600000}"/>
    <cellStyle name="Normal 2 4 2 3 3 3" xfId="941" xr:uid="{00000000-0005-0000-0000-000042600000}"/>
    <cellStyle name="Normal 2 4 2 3 3 3 2" xfId="2351" xr:uid="{00000000-0005-0000-0000-000043600000}"/>
    <cellStyle name="Normal 2 4 2 3 3 3 2 2" xfId="4873" xr:uid="{00000000-0005-0000-0000-000044600000}"/>
    <cellStyle name="Normal 2 4 2 3 3 3 2 2 2" xfId="13019" xr:uid="{00000000-0005-0000-0000-000045600000}"/>
    <cellStyle name="Normal 2 4 2 3 3 3 2 2 2 2" xfId="29315" xr:uid="{00000000-0005-0000-0000-000046600000}"/>
    <cellStyle name="Normal 2 4 2 3 3 3 2 2 3" xfId="21169" xr:uid="{00000000-0005-0000-0000-000047600000}"/>
    <cellStyle name="Normal 2 4 2 3 3 3 2 3" xfId="7650" xr:uid="{00000000-0005-0000-0000-000048600000}"/>
    <cellStyle name="Normal 2 4 2 3 3 3 2 3 2" xfId="15796" xr:uid="{00000000-0005-0000-0000-000049600000}"/>
    <cellStyle name="Normal 2 4 2 3 3 3 2 3 2 2" xfId="32092" xr:uid="{00000000-0005-0000-0000-00004A600000}"/>
    <cellStyle name="Normal 2 4 2 3 3 3 2 3 3" xfId="23946" xr:uid="{00000000-0005-0000-0000-00004B600000}"/>
    <cellStyle name="Normal 2 4 2 3 3 3 2 4" xfId="10497" xr:uid="{00000000-0005-0000-0000-00004C600000}"/>
    <cellStyle name="Normal 2 4 2 3 3 3 2 4 2" xfId="26793" xr:uid="{00000000-0005-0000-0000-00004D600000}"/>
    <cellStyle name="Normal 2 4 2 3 3 3 2 5" xfId="18647" xr:uid="{00000000-0005-0000-0000-00004E600000}"/>
    <cellStyle name="Normal 2 4 2 3 3 3 3" xfId="3655" xr:uid="{00000000-0005-0000-0000-00004F600000}"/>
    <cellStyle name="Normal 2 4 2 3 3 3 3 2" xfId="11801" xr:uid="{00000000-0005-0000-0000-000050600000}"/>
    <cellStyle name="Normal 2 4 2 3 3 3 3 2 2" xfId="28097" xr:uid="{00000000-0005-0000-0000-000051600000}"/>
    <cellStyle name="Normal 2 4 2 3 3 3 3 3" xfId="19951" xr:uid="{00000000-0005-0000-0000-000052600000}"/>
    <cellStyle name="Normal 2 4 2 3 3 3 4" xfId="6240" xr:uid="{00000000-0005-0000-0000-000053600000}"/>
    <cellStyle name="Normal 2 4 2 3 3 3 4 2" xfId="14386" xr:uid="{00000000-0005-0000-0000-000054600000}"/>
    <cellStyle name="Normal 2 4 2 3 3 3 4 2 2" xfId="30682" xr:uid="{00000000-0005-0000-0000-000055600000}"/>
    <cellStyle name="Normal 2 4 2 3 3 3 4 3" xfId="22536" xr:uid="{00000000-0005-0000-0000-000056600000}"/>
    <cellStyle name="Normal 2 4 2 3 3 3 5" xfId="9087" xr:uid="{00000000-0005-0000-0000-000057600000}"/>
    <cellStyle name="Normal 2 4 2 3 3 3 5 2" xfId="25383" xr:uid="{00000000-0005-0000-0000-000058600000}"/>
    <cellStyle name="Normal 2 4 2 3 3 3 6" xfId="17237" xr:uid="{00000000-0005-0000-0000-000059600000}"/>
    <cellStyle name="Normal 2 4 2 3 3 4" xfId="1646" xr:uid="{00000000-0005-0000-0000-00005A600000}"/>
    <cellStyle name="Normal 2 4 2 3 3 4 2" xfId="4264" xr:uid="{00000000-0005-0000-0000-00005B600000}"/>
    <cellStyle name="Normal 2 4 2 3 3 4 2 2" xfId="12410" xr:uid="{00000000-0005-0000-0000-00005C600000}"/>
    <cellStyle name="Normal 2 4 2 3 3 4 2 2 2" xfId="28706" xr:uid="{00000000-0005-0000-0000-00005D600000}"/>
    <cellStyle name="Normal 2 4 2 3 3 4 2 3" xfId="20560" xr:uid="{00000000-0005-0000-0000-00005E600000}"/>
    <cellStyle name="Normal 2 4 2 3 3 4 3" xfId="6945" xr:uid="{00000000-0005-0000-0000-00005F600000}"/>
    <cellStyle name="Normal 2 4 2 3 3 4 3 2" xfId="15091" xr:uid="{00000000-0005-0000-0000-000060600000}"/>
    <cellStyle name="Normal 2 4 2 3 3 4 3 2 2" xfId="31387" xr:uid="{00000000-0005-0000-0000-000061600000}"/>
    <cellStyle name="Normal 2 4 2 3 3 4 3 3" xfId="23241" xr:uid="{00000000-0005-0000-0000-000062600000}"/>
    <cellStyle name="Normal 2 4 2 3 3 4 4" xfId="9792" xr:uid="{00000000-0005-0000-0000-000063600000}"/>
    <cellStyle name="Normal 2 4 2 3 3 4 4 2" xfId="26088" xr:uid="{00000000-0005-0000-0000-000064600000}"/>
    <cellStyle name="Normal 2 4 2 3 3 4 5" xfId="17942" xr:uid="{00000000-0005-0000-0000-000065600000}"/>
    <cellStyle name="Normal 2 4 2 3 3 5" xfId="3046" xr:uid="{00000000-0005-0000-0000-000066600000}"/>
    <cellStyle name="Normal 2 4 2 3 3 5 2" xfId="11192" xr:uid="{00000000-0005-0000-0000-000067600000}"/>
    <cellStyle name="Normal 2 4 2 3 3 5 2 2" xfId="27488" xr:uid="{00000000-0005-0000-0000-000068600000}"/>
    <cellStyle name="Normal 2 4 2 3 3 5 3" xfId="19342" xr:uid="{00000000-0005-0000-0000-000069600000}"/>
    <cellStyle name="Normal 2 4 2 3 3 6" xfId="5535" xr:uid="{00000000-0005-0000-0000-00006A600000}"/>
    <cellStyle name="Normal 2 4 2 3 3 6 2" xfId="13681" xr:uid="{00000000-0005-0000-0000-00006B600000}"/>
    <cellStyle name="Normal 2 4 2 3 3 6 2 2" xfId="29977" xr:uid="{00000000-0005-0000-0000-00006C600000}"/>
    <cellStyle name="Normal 2 4 2 3 3 6 3" xfId="21831" xr:uid="{00000000-0005-0000-0000-00006D600000}"/>
    <cellStyle name="Normal 2 4 2 3 3 7" xfId="8382" xr:uid="{00000000-0005-0000-0000-00006E600000}"/>
    <cellStyle name="Normal 2 4 2 3 3 7 2" xfId="24678" xr:uid="{00000000-0005-0000-0000-00006F600000}"/>
    <cellStyle name="Normal 2 4 2 3 3 8" xfId="16532" xr:uid="{00000000-0005-0000-0000-000070600000}"/>
    <cellStyle name="Normal 2 4 2 3 4" xfId="320" xr:uid="{00000000-0005-0000-0000-000071600000}"/>
    <cellStyle name="Normal 2 4 2 3 4 2" xfId="664" xr:uid="{00000000-0005-0000-0000-000072600000}"/>
    <cellStyle name="Normal 2 4 2 3 4 2 2" xfId="1370" xr:uid="{00000000-0005-0000-0000-000073600000}"/>
    <cellStyle name="Normal 2 4 2 3 4 2 2 2" xfId="2780" xr:uid="{00000000-0005-0000-0000-000074600000}"/>
    <cellStyle name="Normal 2 4 2 3 4 2 2 2 2" xfId="5243" xr:uid="{00000000-0005-0000-0000-000075600000}"/>
    <cellStyle name="Normal 2 4 2 3 4 2 2 2 2 2" xfId="13389" xr:uid="{00000000-0005-0000-0000-000076600000}"/>
    <cellStyle name="Normal 2 4 2 3 4 2 2 2 2 2 2" xfId="29685" xr:uid="{00000000-0005-0000-0000-000077600000}"/>
    <cellStyle name="Normal 2 4 2 3 4 2 2 2 2 3" xfId="21539" xr:uid="{00000000-0005-0000-0000-000078600000}"/>
    <cellStyle name="Normal 2 4 2 3 4 2 2 2 3" xfId="8079" xr:uid="{00000000-0005-0000-0000-000079600000}"/>
    <cellStyle name="Normal 2 4 2 3 4 2 2 2 3 2" xfId="16225" xr:uid="{00000000-0005-0000-0000-00007A600000}"/>
    <cellStyle name="Normal 2 4 2 3 4 2 2 2 3 2 2" xfId="32521" xr:uid="{00000000-0005-0000-0000-00007B600000}"/>
    <cellStyle name="Normal 2 4 2 3 4 2 2 2 3 3" xfId="24375" xr:uid="{00000000-0005-0000-0000-00007C600000}"/>
    <cellStyle name="Normal 2 4 2 3 4 2 2 2 4" xfId="10926" xr:uid="{00000000-0005-0000-0000-00007D600000}"/>
    <cellStyle name="Normal 2 4 2 3 4 2 2 2 4 2" xfId="27222" xr:uid="{00000000-0005-0000-0000-00007E600000}"/>
    <cellStyle name="Normal 2 4 2 3 4 2 2 2 5" xfId="19076" xr:uid="{00000000-0005-0000-0000-00007F600000}"/>
    <cellStyle name="Normal 2 4 2 3 4 2 2 3" xfId="4025" xr:uid="{00000000-0005-0000-0000-000080600000}"/>
    <cellStyle name="Normal 2 4 2 3 4 2 2 3 2" xfId="12171" xr:uid="{00000000-0005-0000-0000-000081600000}"/>
    <cellStyle name="Normal 2 4 2 3 4 2 2 3 2 2" xfId="28467" xr:uid="{00000000-0005-0000-0000-000082600000}"/>
    <cellStyle name="Normal 2 4 2 3 4 2 2 3 3" xfId="20321" xr:uid="{00000000-0005-0000-0000-000083600000}"/>
    <cellStyle name="Normal 2 4 2 3 4 2 2 4" xfId="6669" xr:uid="{00000000-0005-0000-0000-000084600000}"/>
    <cellStyle name="Normal 2 4 2 3 4 2 2 4 2" xfId="14815" xr:uid="{00000000-0005-0000-0000-000085600000}"/>
    <cellStyle name="Normal 2 4 2 3 4 2 2 4 2 2" xfId="31111" xr:uid="{00000000-0005-0000-0000-000086600000}"/>
    <cellStyle name="Normal 2 4 2 3 4 2 2 4 3" xfId="22965" xr:uid="{00000000-0005-0000-0000-000087600000}"/>
    <cellStyle name="Normal 2 4 2 3 4 2 2 5" xfId="9516" xr:uid="{00000000-0005-0000-0000-000088600000}"/>
    <cellStyle name="Normal 2 4 2 3 4 2 2 5 2" xfId="25812" xr:uid="{00000000-0005-0000-0000-000089600000}"/>
    <cellStyle name="Normal 2 4 2 3 4 2 2 6" xfId="17666" xr:uid="{00000000-0005-0000-0000-00008A600000}"/>
    <cellStyle name="Normal 2 4 2 3 4 2 3" xfId="2075" xr:uid="{00000000-0005-0000-0000-00008B600000}"/>
    <cellStyle name="Normal 2 4 2 3 4 2 3 2" xfId="4634" xr:uid="{00000000-0005-0000-0000-00008C600000}"/>
    <cellStyle name="Normal 2 4 2 3 4 2 3 2 2" xfId="12780" xr:uid="{00000000-0005-0000-0000-00008D600000}"/>
    <cellStyle name="Normal 2 4 2 3 4 2 3 2 2 2" xfId="29076" xr:uid="{00000000-0005-0000-0000-00008E600000}"/>
    <cellStyle name="Normal 2 4 2 3 4 2 3 2 3" xfId="20930" xr:uid="{00000000-0005-0000-0000-00008F600000}"/>
    <cellStyle name="Normal 2 4 2 3 4 2 3 3" xfId="7374" xr:uid="{00000000-0005-0000-0000-000090600000}"/>
    <cellStyle name="Normal 2 4 2 3 4 2 3 3 2" xfId="15520" xr:uid="{00000000-0005-0000-0000-000091600000}"/>
    <cellStyle name="Normal 2 4 2 3 4 2 3 3 2 2" xfId="31816" xr:uid="{00000000-0005-0000-0000-000092600000}"/>
    <cellStyle name="Normal 2 4 2 3 4 2 3 3 3" xfId="23670" xr:uid="{00000000-0005-0000-0000-000093600000}"/>
    <cellStyle name="Normal 2 4 2 3 4 2 3 4" xfId="10221" xr:uid="{00000000-0005-0000-0000-000094600000}"/>
    <cellStyle name="Normal 2 4 2 3 4 2 3 4 2" xfId="26517" xr:uid="{00000000-0005-0000-0000-000095600000}"/>
    <cellStyle name="Normal 2 4 2 3 4 2 3 5" xfId="18371" xr:uid="{00000000-0005-0000-0000-000096600000}"/>
    <cellStyle name="Normal 2 4 2 3 4 2 4" xfId="3416" xr:uid="{00000000-0005-0000-0000-000097600000}"/>
    <cellStyle name="Normal 2 4 2 3 4 2 4 2" xfId="11562" xr:uid="{00000000-0005-0000-0000-000098600000}"/>
    <cellStyle name="Normal 2 4 2 3 4 2 4 2 2" xfId="27858" xr:uid="{00000000-0005-0000-0000-000099600000}"/>
    <cellStyle name="Normal 2 4 2 3 4 2 4 3" xfId="19712" xr:uid="{00000000-0005-0000-0000-00009A600000}"/>
    <cellStyle name="Normal 2 4 2 3 4 2 5" xfId="5964" xr:uid="{00000000-0005-0000-0000-00009B600000}"/>
    <cellStyle name="Normal 2 4 2 3 4 2 5 2" xfId="14110" xr:uid="{00000000-0005-0000-0000-00009C600000}"/>
    <cellStyle name="Normal 2 4 2 3 4 2 5 2 2" xfId="30406" xr:uid="{00000000-0005-0000-0000-00009D600000}"/>
    <cellStyle name="Normal 2 4 2 3 4 2 5 3" xfId="22260" xr:uid="{00000000-0005-0000-0000-00009E600000}"/>
    <cellStyle name="Normal 2 4 2 3 4 2 6" xfId="8811" xr:uid="{00000000-0005-0000-0000-00009F600000}"/>
    <cellStyle name="Normal 2 4 2 3 4 2 6 2" xfId="25107" xr:uid="{00000000-0005-0000-0000-0000A0600000}"/>
    <cellStyle name="Normal 2 4 2 3 4 2 7" xfId="16961" xr:uid="{00000000-0005-0000-0000-0000A1600000}"/>
    <cellStyle name="Normal 2 4 2 3 4 3" xfId="1026" xr:uid="{00000000-0005-0000-0000-0000A2600000}"/>
    <cellStyle name="Normal 2 4 2 3 4 3 2" xfId="2436" xr:uid="{00000000-0005-0000-0000-0000A3600000}"/>
    <cellStyle name="Normal 2 4 2 3 4 3 2 2" xfId="4947" xr:uid="{00000000-0005-0000-0000-0000A4600000}"/>
    <cellStyle name="Normal 2 4 2 3 4 3 2 2 2" xfId="13093" xr:uid="{00000000-0005-0000-0000-0000A5600000}"/>
    <cellStyle name="Normal 2 4 2 3 4 3 2 2 2 2" xfId="29389" xr:uid="{00000000-0005-0000-0000-0000A6600000}"/>
    <cellStyle name="Normal 2 4 2 3 4 3 2 2 3" xfId="21243" xr:uid="{00000000-0005-0000-0000-0000A7600000}"/>
    <cellStyle name="Normal 2 4 2 3 4 3 2 3" xfId="7735" xr:uid="{00000000-0005-0000-0000-0000A8600000}"/>
    <cellStyle name="Normal 2 4 2 3 4 3 2 3 2" xfId="15881" xr:uid="{00000000-0005-0000-0000-0000A9600000}"/>
    <cellStyle name="Normal 2 4 2 3 4 3 2 3 2 2" xfId="32177" xr:uid="{00000000-0005-0000-0000-0000AA600000}"/>
    <cellStyle name="Normal 2 4 2 3 4 3 2 3 3" xfId="24031" xr:uid="{00000000-0005-0000-0000-0000AB600000}"/>
    <cellStyle name="Normal 2 4 2 3 4 3 2 4" xfId="10582" xr:uid="{00000000-0005-0000-0000-0000AC600000}"/>
    <cellStyle name="Normal 2 4 2 3 4 3 2 4 2" xfId="26878" xr:uid="{00000000-0005-0000-0000-0000AD600000}"/>
    <cellStyle name="Normal 2 4 2 3 4 3 2 5" xfId="18732" xr:uid="{00000000-0005-0000-0000-0000AE600000}"/>
    <cellStyle name="Normal 2 4 2 3 4 3 3" xfId="3729" xr:uid="{00000000-0005-0000-0000-0000AF600000}"/>
    <cellStyle name="Normal 2 4 2 3 4 3 3 2" xfId="11875" xr:uid="{00000000-0005-0000-0000-0000B0600000}"/>
    <cellStyle name="Normal 2 4 2 3 4 3 3 2 2" xfId="28171" xr:uid="{00000000-0005-0000-0000-0000B1600000}"/>
    <cellStyle name="Normal 2 4 2 3 4 3 3 3" xfId="20025" xr:uid="{00000000-0005-0000-0000-0000B2600000}"/>
    <cellStyle name="Normal 2 4 2 3 4 3 4" xfId="6325" xr:uid="{00000000-0005-0000-0000-0000B3600000}"/>
    <cellStyle name="Normal 2 4 2 3 4 3 4 2" xfId="14471" xr:uid="{00000000-0005-0000-0000-0000B4600000}"/>
    <cellStyle name="Normal 2 4 2 3 4 3 4 2 2" xfId="30767" xr:uid="{00000000-0005-0000-0000-0000B5600000}"/>
    <cellStyle name="Normal 2 4 2 3 4 3 4 3" xfId="22621" xr:uid="{00000000-0005-0000-0000-0000B6600000}"/>
    <cellStyle name="Normal 2 4 2 3 4 3 5" xfId="9172" xr:uid="{00000000-0005-0000-0000-0000B7600000}"/>
    <cellStyle name="Normal 2 4 2 3 4 3 5 2" xfId="25468" xr:uid="{00000000-0005-0000-0000-0000B8600000}"/>
    <cellStyle name="Normal 2 4 2 3 4 3 6" xfId="17322" xr:uid="{00000000-0005-0000-0000-0000B9600000}"/>
    <cellStyle name="Normal 2 4 2 3 4 4" xfId="1731" xr:uid="{00000000-0005-0000-0000-0000BA600000}"/>
    <cellStyle name="Normal 2 4 2 3 4 4 2" xfId="4338" xr:uid="{00000000-0005-0000-0000-0000BB600000}"/>
    <cellStyle name="Normal 2 4 2 3 4 4 2 2" xfId="12484" xr:uid="{00000000-0005-0000-0000-0000BC600000}"/>
    <cellStyle name="Normal 2 4 2 3 4 4 2 2 2" xfId="28780" xr:uid="{00000000-0005-0000-0000-0000BD600000}"/>
    <cellStyle name="Normal 2 4 2 3 4 4 2 3" xfId="20634" xr:uid="{00000000-0005-0000-0000-0000BE600000}"/>
    <cellStyle name="Normal 2 4 2 3 4 4 3" xfId="7030" xr:uid="{00000000-0005-0000-0000-0000BF600000}"/>
    <cellStyle name="Normal 2 4 2 3 4 4 3 2" xfId="15176" xr:uid="{00000000-0005-0000-0000-0000C0600000}"/>
    <cellStyle name="Normal 2 4 2 3 4 4 3 2 2" xfId="31472" xr:uid="{00000000-0005-0000-0000-0000C1600000}"/>
    <cellStyle name="Normal 2 4 2 3 4 4 3 3" xfId="23326" xr:uid="{00000000-0005-0000-0000-0000C2600000}"/>
    <cellStyle name="Normal 2 4 2 3 4 4 4" xfId="9877" xr:uid="{00000000-0005-0000-0000-0000C3600000}"/>
    <cellStyle name="Normal 2 4 2 3 4 4 4 2" xfId="26173" xr:uid="{00000000-0005-0000-0000-0000C4600000}"/>
    <cellStyle name="Normal 2 4 2 3 4 4 5" xfId="18027" xr:uid="{00000000-0005-0000-0000-0000C5600000}"/>
    <cellStyle name="Normal 2 4 2 3 4 5" xfId="3120" xr:uid="{00000000-0005-0000-0000-0000C6600000}"/>
    <cellStyle name="Normal 2 4 2 3 4 5 2" xfId="11266" xr:uid="{00000000-0005-0000-0000-0000C7600000}"/>
    <cellStyle name="Normal 2 4 2 3 4 5 2 2" xfId="27562" xr:uid="{00000000-0005-0000-0000-0000C8600000}"/>
    <cellStyle name="Normal 2 4 2 3 4 5 3" xfId="19416" xr:uid="{00000000-0005-0000-0000-0000C9600000}"/>
    <cellStyle name="Normal 2 4 2 3 4 6" xfId="5620" xr:uid="{00000000-0005-0000-0000-0000CA600000}"/>
    <cellStyle name="Normal 2 4 2 3 4 6 2" xfId="13766" xr:uid="{00000000-0005-0000-0000-0000CB600000}"/>
    <cellStyle name="Normal 2 4 2 3 4 6 2 2" xfId="30062" xr:uid="{00000000-0005-0000-0000-0000CC600000}"/>
    <cellStyle name="Normal 2 4 2 3 4 6 3" xfId="21916" xr:uid="{00000000-0005-0000-0000-0000CD600000}"/>
    <cellStyle name="Normal 2 4 2 3 4 7" xfId="8467" xr:uid="{00000000-0005-0000-0000-0000CE600000}"/>
    <cellStyle name="Normal 2 4 2 3 4 7 2" xfId="24763" xr:uid="{00000000-0005-0000-0000-0000CF600000}"/>
    <cellStyle name="Normal 2 4 2 3 4 8" xfId="16617" xr:uid="{00000000-0005-0000-0000-0000D0600000}"/>
    <cellStyle name="Normal 2 4 2 3 5" xfId="410" xr:uid="{00000000-0005-0000-0000-0000D1600000}"/>
    <cellStyle name="Normal 2 4 2 3 5 2" xfId="1116" xr:uid="{00000000-0005-0000-0000-0000D2600000}"/>
    <cellStyle name="Normal 2 4 2 3 5 2 2" xfId="2526" xr:uid="{00000000-0005-0000-0000-0000D3600000}"/>
    <cellStyle name="Normal 2 4 2 3 5 2 2 2" xfId="5021" xr:uid="{00000000-0005-0000-0000-0000D4600000}"/>
    <cellStyle name="Normal 2 4 2 3 5 2 2 2 2" xfId="13167" xr:uid="{00000000-0005-0000-0000-0000D5600000}"/>
    <cellStyle name="Normal 2 4 2 3 5 2 2 2 2 2" xfId="29463" xr:uid="{00000000-0005-0000-0000-0000D6600000}"/>
    <cellStyle name="Normal 2 4 2 3 5 2 2 2 3" xfId="21317" xr:uid="{00000000-0005-0000-0000-0000D7600000}"/>
    <cellStyle name="Normal 2 4 2 3 5 2 2 3" xfId="7825" xr:uid="{00000000-0005-0000-0000-0000D8600000}"/>
    <cellStyle name="Normal 2 4 2 3 5 2 2 3 2" xfId="15971" xr:uid="{00000000-0005-0000-0000-0000D9600000}"/>
    <cellStyle name="Normal 2 4 2 3 5 2 2 3 2 2" xfId="32267" xr:uid="{00000000-0005-0000-0000-0000DA600000}"/>
    <cellStyle name="Normal 2 4 2 3 5 2 2 3 3" xfId="24121" xr:uid="{00000000-0005-0000-0000-0000DB600000}"/>
    <cellStyle name="Normal 2 4 2 3 5 2 2 4" xfId="10672" xr:uid="{00000000-0005-0000-0000-0000DC600000}"/>
    <cellStyle name="Normal 2 4 2 3 5 2 2 4 2" xfId="26968" xr:uid="{00000000-0005-0000-0000-0000DD600000}"/>
    <cellStyle name="Normal 2 4 2 3 5 2 2 5" xfId="18822" xr:uid="{00000000-0005-0000-0000-0000DE600000}"/>
    <cellStyle name="Normal 2 4 2 3 5 2 3" xfId="3803" xr:uid="{00000000-0005-0000-0000-0000DF600000}"/>
    <cellStyle name="Normal 2 4 2 3 5 2 3 2" xfId="11949" xr:uid="{00000000-0005-0000-0000-0000E0600000}"/>
    <cellStyle name="Normal 2 4 2 3 5 2 3 2 2" xfId="28245" xr:uid="{00000000-0005-0000-0000-0000E1600000}"/>
    <cellStyle name="Normal 2 4 2 3 5 2 3 3" xfId="20099" xr:uid="{00000000-0005-0000-0000-0000E2600000}"/>
    <cellStyle name="Normal 2 4 2 3 5 2 4" xfId="6415" xr:uid="{00000000-0005-0000-0000-0000E3600000}"/>
    <cellStyle name="Normal 2 4 2 3 5 2 4 2" xfId="14561" xr:uid="{00000000-0005-0000-0000-0000E4600000}"/>
    <cellStyle name="Normal 2 4 2 3 5 2 4 2 2" xfId="30857" xr:uid="{00000000-0005-0000-0000-0000E5600000}"/>
    <cellStyle name="Normal 2 4 2 3 5 2 4 3" xfId="22711" xr:uid="{00000000-0005-0000-0000-0000E6600000}"/>
    <cellStyle name="Normal 2 4 2 3 5 2 5" xfId="9262" xr:uid="{00000000-0005-0000-0000-0000E7600000}"/>
    <cellStyle name="Normal 2 4 2 3 5 2 5 2" xfId="25558" xr:uid="{00000000-0005-0000-0000-0000E8600000}"/>
    <cellStyle name="Normal 2 4 2 3 5 2 6" xfId="17412" xr:uid="{00000000-0005-0000-0000-0000E9600000}"/>
    <cellStyle name="Normal 2 4 2 3 5 3" xfId="1821" xr:uid="{00000000-0005-0000-0000-0000EA600000}"/>
    <cellStyle name="Normal 2 4 2 3 5 3 2" xfId="4412" xr:uid="{00000000-0005-0000-0000-0000EB600000}"/>
    <cellStyle name="Normal 2 4 2 3 5 3 2 2" xfId="12558" xr:uid="{00000000-0005-0000-0000-0000EC600000}"/>
    <cellStyle name="Normal 2 4 2 3 5 3 2 2 2" xfId="28854" xr:uid="{00000000-0005-0000-0000-0000ED600000}"/>
    <cellStyle name="Normal 2 4 2 3 5 3 2 3" xfId="20708" xr:uid="{00000000-0005-0000-0000-0000EE600000}"/>
    <cellStyle name="Normal 2 4 2 3 5 3 3" xfId="7120" xr:uid="{00000000-0005-0000-0000-0000EF600000}"/>
    <cellStyle name="Normal 2 4 2 3 5 3 3 2" xfId="15266" xr:uid="{00000000-0005-0000-0000-0000F0600000}"/>
    <cellStyle name="Normal 2 4 2 3 5 3 3 2 2" xfId="31562" xr:uid="{00000000-0005-0000-0000-0000F1600000}"/>
    <cellStyle name="Normal 2 4 2 3 5 3 3 3" xfId="23416" xr:uid="{00000000-0005-0000-0000-0000F2600000}"/>
    <cellStyle name="Normal 2 4 2 3 5 3 4" xfId="9967" xr:uid="{00000000-0005-0000-0000-0000F3600000}"/>
    <cellStyle name="Normal 2 4 2 3 5 3 4 2" xfId="26263" xr:uid="{00000000-0005-0000-0000-0000F4600000}"/>
    <cellStyle name="Normal 2 4 2 3 5 3 5" xfId="18117" xr:uid="{00000000-0005-0000-0000-0000F5600000}"/>
    <cellStyle name="Normal 2 4 2 3 5 4" xfId="3194" xr:uid="{00000000-0005-0000-0000-0000F6600000}"/>
    <cellStyle name="Normal 2 4 2 3 5 4 2" xfId="11340" xr:uid="{00000000-0005-0000-0000-0000F7600000}"/>
    <cellStyle name="Normal 2 4 2 3 5 4 2 2" xfId="27636" xr:uid="{00000000-0005-0000-0000-0000F8600000}"/>
    <cellStyle name="Normal 2 4 2 3 5 4 3" xfId="19490" xr:uid="{00000000-0005-0000-0000-0000F9600000}"/>
    <cellStyle name="Normal 2 4 2 3 5 5" xfId="5710" xr:uid="{00000000-0005-0000-0000-0000FA600000}"/>
    <cellStyle name="Normal 2 4 2 3 5 5 2" xfId="13856" xr:uid="{00000000-0005-0000-0000-0000FB600000}"/>
    <cellStyle name="Normal 2 4 2 3 5 5 2 2" xfId="30152" xr:uid="{00000000-0005-0000-0000-0000FC600000}"/>
    <cellStyle name="Normal 2 4 2 3 5 5 3" xfId="22006" xr:uid="{00000000-0005-0000-0000-0000FD600000}"/>
    <cellStyle name="Normal 2 4 2 3 5 6" xfId="8557" xr:uid="{00000000-0005-0000-0000-0000FE600000}"/>
    <cellStyle name="Normal 2 4 2 3 5 6 2" xfId="24853" xr:uid="{00000000-0005-0000-0000-0000FF600000}"/>
    <cellStyle name="Normal 2 4 2 3 5 7" xfId="16707" xr:uid="{00000000-0005-0000-0000-000000610000}"/>
    <cellStyle name="Normal 2 4 2 3 6" xfId="772" xr:uid="{00000000-0005-0000-0000-000001610000}"/>
    <cellStyle name="Normal 2 4 2 3 6 2" xfId="2182" xr:uid="{00000000-0005-0000-0000-000002610000}"/>
    <cellStyle name="Normal 2 4 2 3 6 2 2" xfId="4725" xr:uid="{00000000-0005-0000-0000-000003610000}"/>
    <cellStyle name="Normal 2 4 2 3 6 2 2 2" xfId="12871" xr:uid="{00000000-0005-0000-0000-000004610000}"/>
    <cellStyle name="Normal 2 4 2 3 6 2 2 2 2" xfId="29167" xr:uid="{00000000-0005-0000-0000-000005610000}"/>
    <cellStyle name="Normal 2 4 2 3 6 2 2 3" xfId="21021" xr:uid="{00000000-0005-0000-0000-000006610000}"/>
    <cellStyle name="Normal 2 4 2 3 6 2 3" xfId="7481" xr:uid="{00000000-0005-0000-0000-000007610000}"/>
    <cellStyle name="Normal 2 4 2 3 6 2 3 2" xfId="15627" xr:uid="{00000000-0005-0000-0000-000008610000}"/>
    <cellStyle name="Normal 2 4 2 3 6 2 3 2 2" xfId="31923" xr:uid="{00000000-0005-0000-0000-000009610000}"/>
    <cellStyle name="Normal 2 4 2 3 6 2 3 3" xfId="23777" xr:uid="{00000000-0005-0000-0000-00000A610000}"/>
    <cellStyle name="Normal 2 4 2 3 6 2 4" xfId="10328" xr:uid="{00000000-0005-0000-0000-00000B610000}"/>
    <cellStyle name="Normal 2 4 2 3 6 2 4 2" xfId="26624" xr:uid="{00000000-0005-0000-0000-00000C610000}"/>
    <cellStyle name="Normal 2 4 2 3 6 2 5" xfId="18478" xr:uid="{00000000-0005-0000-0000-00000D610000}"/>
    <cellStyle name="Normal 2 4 2 3 6 3" xfId="3507" xr:uid="{00000000-0005-0000-0000-00000E610000}"/>
    <cellStyle name="Normal 2 4 2 3 6 3 2" xfId="11653" xr:uid="{00000000-0005-0000-0000-00000F610000}"/>
    <cellStyle name="Normal 2 4 2 3 6 3 2 2" xfId="27949" xr:uid="{00000000-0005-0000-0000-000010610000}"/>
    <cellStyle name="Normal 2 4 2 3 6 3 3" xfId="19803" xr:uid="{00000000-0005-0000-0000-000011610000}"/>
    <cellStyle name="Normal 2 4 2 3 6 4" xfId="6071" xr:uid="{00000000-0005-0000-0000-000012610000}"/>
    <cellStyle name="Normal 2 4 2 3 6 4 2" xfId="14217" xr:uid="{00000000-0005-0000-0000-000013610000}"/>
    <cellStyle name="Normal 2 4 2 3 6 4 2 2" xfId="30513" xr:uid="{00000000-0005-0000-0000-000014610000}"/>
    <cellStyle name="Normal 2 4 2 3 6 4 3" xfId="22367" xr:uid="{00000000-0005-0000-0000-000015610000}"/>
    <cellStyle name="Normal 2 4 2 3 6 5" xfId="8918" xr:uid="{00000000-0005-0000-0000-000016610000}"/>
    <cellStyle name="Normal 2 4 2 3 6 5 2" xfId="25214" xr:uid="{00000000-0005-0000-0000-000017610000}"/>
    <cellStyle name="Normal 2 4 2 3 6 6" xfId="17068" xr:uid="{00000000-0005-0000-0000-000018610000}"/>
    <cellStyle name="Normal 2 4 2 3 7" xfId="1477" xr:uid="{00000000-0005-0000-0000-000019610000}"/>
    <cellStyle name="Normal 2 4 2 3 7 2" xfId="4116" xr:uid="{00000000-0005-0000-0000-00001A610000}"/>
    <cellStyle name="Normal 2 4 2 3 7 2 2" xfId="12262" xr:uid="{00000000-0005-0000-0000-00001B610000}"/>
    <cellStyle name="Normal 2 4 2 3 7 2 2 2" xfId="28558" xr:uid="{00000000-0005-0000-0000-00001C610000}"/>
    <cellStyle name="Normal 2 4 2 3 7 2 3" xfId="20412" xr:uid="{00000000-0005-0000-0000-00001D610000}"/>
    <cellStyle name="Normal 2 4 2 3 7 3" xfId="6776" xr:uid="{00000000-0005-0000-0000-00001E610000}"/>
    <cellStyle name="Normal 2 4 2 3 7 3 2" xfId="14922" xr:uid="{00000000-0005-0000-0000-00001F610000}"/>
    <cellStyle name="Normal 2 4 2 3 7 3 2 2" xfId="31218" xr:uid="{00000000-0005-0000-0000-000020610000}"/>
    <cellStyle name="Normal 2 4 2 3 7 3 3" xfId="23072" xr:uid="{00000000-0005-0000-0000-000021610000}"/>
    <cellStyle name="Normal 2 4 2 3 7 4" xfId="9623" xr:uid="{00000000-0005-0000-0000-000022610000}"/>
    <cellStyle name="Normal 2 4 2 3 7 4 2" xfId="25919" xr:uid="{00000000-0005-0000-0000-000023610000}"/>
    <cellStyle name="Normal 2 4 2 3 7 5" xfId="17773" xr:uid="{00000000-0005-0000-0000-000024610000}"/>
    <cellStyle name="Normal 2 4 2 3 8" xfId="2898" xr:uid="{00000000-0005-0000-0000-000025610000}"/>
    <cellStyle name="Normal 2 4 2 3 8 2" xfId="11044" xr:uid="{00000000-0005-0000-0000-000026610000}"/>
    <cellStyle name="Normal 2 4 2 3 8 2 2" xfId="27340" xr:uid="{00000000-0005-0000-0000-000027610000}"/>
    <cellStyle name="Normal 2 4 2 3 8 3" xfId="19194" xr:uid="{00000000-0005-0000-0000-000028610000}"/>
    <cellStyle name="Normal 2 4 2 3 9" xfId="5366" xr:uid="{00000000-0005-0000-0000-000029610000}"/>
    <cellStyle name="Normal 2 4 2 3 9 2" xfId="13512" xr:uid="{00000000-0005-0000-0000-00002A610000}"/>
    <cellStyle name="Normal 2 4 2 3 9 2 2" xfId="29808" xr:uid="{00000000-0005-0000-0000-00002B610000}"/>
    <cellStyle name="Normal 2 4 2 3 9 3" xfId="21662" xr:uid="{00000000-0005-0000-0000-00002C610000}"/>
    <cellStyle name="Normal 2 4 2 4" xfId="112" xr:uid="{00000000-0005-0000-0000-00002D610000}"/>
    <cellStyle name="Normal 2 4 2 4 2" xfId="456" xr:uid="{00000000-0005-0000-0000-00002E610000}"/>
    <cellStyle name="Normal 2 4 2 4 2 2" xfId="1162" xr:uid="{00000000-0005-0000-0000-00002F610000}"/>
    <cellStyle name="Normal 2 4 2 4 2 2 2" xfId="2572" xr:uid="{00000000-0005-0000-0000-000030610000}"/>
    <cellStyle name="Normal 2 4 2 4 2 2 2 2" xfId="5059" xr:uid="{00000000-0005-0000-0000-000031610000}"/>
    <cellStyle name="Normal 2 4 2 4 2 2 2 2 2" xfId="13205" xr:uid="{00000000-0005-0000-0000-000032610000}"/>
    <cellStyle name="Normal 2 4 2 4 2 2 2 2 2 2" xfId="29501" xr:uid="{00000000-0005-0000-0000-000033610000}"/>
    <cellStyle name="Normal 2 4 2 4 2 2 2 2 3" xfId="21355" xr:uid="{00000000-0005-0000-0000-000034610000}"/>
    <cellStyle name="Normal 2 4 2 4 2 2 2 3" xfId="7871" xr:uid="{00000000-0005-0000-0000-000035610000}"/>
    <cellStyle name="Normal 2 4 2 4 2 2 2 3 2" xfId="16017" xr:uid="{00000000-0005-0000-0000-000036610000}"/>
    <cellStyle name="Normal 2 4 2 4 2 2 2 3 2 2" xfId="32313" xr:uid="{00000000-0005-0000-0000-000037610000}"/>
    <cellStyle name="Normal 2 4 2 4 2 2 2 3 3" xfId="24167" xr:uid="{00000000-0005-0000-0000-000038610000}"/>
    <cellStyle name="Normal 2 4 2 4 2 2 2 4" xfId="10718" xr:uid="{00000000-0005-0000-0000-000039610000}"/>
    <cellStyle name="Normal 2 4 2 4 2 2 2 4 2" xfId="27014" xr:uid="{00000000-0005-0000-0000-00003A610000}"/>
    <cellStyle name="Normal 2 4 2 4 2 2 2 5" xfId="18868" xr:uid="{00000000-0005-0000-0000-00003B610000}"/>
    <cellStyle name="Normal 2 4 2 4 2 2 3" xfId="3841" xr:uid="{00000000-0005-0000-0000-00003C610000}"/>
    <cellStyle name="Normal 2 4 2 4 2 2 3 2" xfId="11987" xr:uid="{00000000-0005-0000-0000-00003D610000}"/>
    <cellStyle name="Normal 2 4 2 4 2 2 3 2 2" xfId="28283" xr:uid="{00000000-0005-0000-0000-00003E610000}"/>
    <cellStyle name="Normal 2 4 2 4 2 2 3 3" xfId="20137" xr:uid="{00000000-0005-0000-0000-00003F610000}"/>
    <cellStyle name="Normal 2 4 2 4 2 2 4" xfId="6461" xr:uid="{00000000-0005-0000-0000-000040610000}"/>
    <cellStyle name="Normal 2 4 2 4 2 2 4 2" xfId="14607" xr:uid="{00000000-0005-0000-0000-000041610000}"/>
    <cellStyle name="Normal 2 4 2 4 2 2 4 2 2" xfId="30903" xr:uid="{00000000-0005-0000-0000-000042610000}"/>
    <cellStyle name="Normal 2 4 2 4 2 2 4 3" xfId="22757" xr:uid="{00000000-0005-0000-0000-000043610000}"/>
    <cellStyle name="Normal 2 4 2 4 2 2 5" xfId="9308" xr:uid="{00000000-0005-0000-0000-000044610000}"/>
    <cellStyle name="Normal 2 4 2 4 2 2 5 2" xfId="25604" xr:uid="{00000000-0005-0000-0000-000045610000}"/>
    <cellStyle name="Normal 2 4 2 4 2 2 6" xfId="17458" xr:uid="{00000000-0005-0000-0000-000046610000}"/>
    <cellStyle name="Normal 2 4 2 4 2 3" xfId="1867" xr:uid="{00000000-0005-0000-0000-000047610000}"/>
    <cellStyle name="Normal 2 4 2 4 2 3 2" xfId="4450" xr:uid="{00000000-0005-0000-0000-000048610000}"/>
    <cellStyle name="Normal 2 4 2 4 2 3 2 2" xfId="12596" xr:uid="{00000000-0005-0000-0000-000049610000}"/>
    <cellStyle name="Normal 2 4 2 4 2 3 2 2 2" xfId="28892" xr:uid="{00000000-0005-0000-0000-00004A610000}"/>
    <cellStyle name="Normal 2 4 2 4 2 3 2 3" xfId="20746" xr:uid="{00000000-0005-0000-0000-00004B610000}"/>
    <cellStyle name="Normal 2 4 2 4 2 3 3" xfId="7166" xr:uid="{00000000-0005-0000-0000-00004C610000}"/>
    <cellStyle name="Normal 2 4 2 4 2 3 3 2" xfId="15312" xr:uid="{00000000-0005-0000-0000-00004D610000}"/>
    <cellStyle name="Normal 2 4 2 4 2 3 3 2 2" xfId="31608" xr:uid="{00000000-0005-0000-0000-00004E610000}"/>
    <cellStyle name="Normal 2 4 2 4 2 3 3 3" xfId="23462" xr:uid="{00000000-0005-0000-0000-00004F610000}"/>
    <cellStyle name="Normal 2 4 2 4 2 3 4" xfId="10013" xr:uid="{00000000-0005-0000-0000-000050610000}"/>
    <cellStyle name="Normal 2 4 2 4 2 3 4 2" xfId="26309" xr:uid="{00000000-0005-0000-0000-000051610000}"/>
    <cellStyle name="Normal 2 4 2 4 2 3 5" xfId="18163" xr:uid="{00000000-0005-0000-0000-000052610000}"/>
    <cellStyle name="Normal 2 4 2 4 2 4" xfId="3232" xr:uid="{00000000-0005-0000-0000-000053610000}"/>
    <cellStyle name="Normal 2 4 2 4 2 4 2" xfId="11378" xr:uid="{00000000-0005-0000-0000-000054610000}"/>
    <cellStyle name="Normal 2 4 2 4 2 4 2 2" xfId="27674" xr:uid="{00000000-0005-0000-0000-000055610000}"/>
    <cellStyle name="Normal 2 4 2 4 2 4 3" xfId="19528" xr:uid="{00000000-0005-0000-0000-000056610000}"/>
    <cellStyle name="Normal 2 4 2 4 2 5" xfId="5756" xr:uid="{00000000-0005-0000-0000-000057610000}"/>
    <cellStyle name="Normal 2 4 2 4 2 5 2" xfId="13902" xr:uid="{00000000-0005-0000-0000-000058610000}"/>
    <cellStyle name="Normal 2 4 2 4 2 5 2 2" xfId="30198" xr:uid="{00000000-0005-0000-0000-000059610000}"/>
    <cellStyle name="Normal 2 4 2 4 2 5 3" xfId="22052" xr:uid="{00000000-0005-0000-0000-00005A610000}"/>
    <cellStyle name="Normal 2 4 2 4 2 6" xfId="8603" xr:uid="{00000000-0005-0000-0000-00005B610000}"/>
    <cellStyle name="Normal 2 4 2 4 2 6 2" xfId="24899" xr:uid="{00000000-0005-0000-0000-00005C610000}"/>
    <cellStyle name="Normal 2 4 2 4 2 7" xfId="16753" xr:uid="{00000000-0005-0000-0000-00005D610000}"/>
    <cellStyle name="Normal 2 4 2 4 3" xfId="818" xr:uid="{00000000-0005-0000-0000-00005E610000}"/>
    <cellStyle name="Normal 2 4 2 4 3 2" xfId="2228" xr:uid="{00000000-0005-0000-0000-00005F610000}"/>
    <cellStyle name="Normal 2 4 2 4 3 2 2" xfId="4763" xr:uid="{00000000-0005-0000-0000-000060610000}"/>
    <cellStyle name="Normal 2 4 2 4 3 2 2 2" xfId="12909" xr:uid="{00000000-0005-0000-0000-000061610000}"/>
    <cellStyle name="Normal 2 4 2 4 3 2 2 2 2" xfId="29205" xr:uid="{00000000-0005-0000-0000-000062610000}"/>
    <cellStyle name="Normal 2 4 2 4 3 2 2 3" xfId="21059" xr:uid="{00000000-0005-0000-0000-000063610000}"/>
    <cellStyle name="Normal 2 4 2 4 3 2 3" xfId="7527" xr:uid="{00000000-0005-0000-0000-000064610000}"/>
    <cellStyle name="Normal 2 4 2 4 3 2 3 2" xfId="15673" xr:uid="{00000000-0005-0000-0000-000065610000}"/>
    <cellStyle name="Normal 2 4 2 4 3 2 3 2 2" xfId="31969" xr:uid="{00000000-0005-0000-0000-000066610000}"/>
    <cellStyle name="Normal 2 4 2 4 3 2 3 3" xfId="23823" xr:uid="{00000000-0005-0000-0000-000067610000}"/>
    <cellStyle name="Normal 2 4 2 4 3 2 4" xfId="10374" xr:uid="{00000000-0005-0000-0000-000068610000}"/>
    <cellStyle name="Normal 2 4 2 4 3 2 4 2" xfId="26670" xr:uid="{00000000-0005-0000-0000-000069610000}"/>
    <cellStyle name="Normal 2 4 2 4 3 2 5" xfId="18524" xr:uid="{00000000-0005-0000-0000-00006A610000}"/>
    <cellStyle name="Normal 2 4 2 4 3 3" xfId="3545" xr:uid="{00000000-0005-0000-0000-00006B610000}"/>
    <cellStyle name="Normal 2 4 2 4 3 3 2" xfId="11691" xr:uid="{00000000-0005-0000-0000-00006C610000}"/>
    <cellStyle name="Normal 2 4 2 4 3 3 2 2" xfId="27987" xr:uid="{00000000-0005-0000-0000-00006D610000}"/>
    <cellStyle name="Normal 2 4 2 4 3 3 3" xfId="19841" xr:uid="{00000000-0005-0000-0000-00006E610000}"/>
    <cellStyle name="Normal 2 4 2 4 3 4" xfId="6117" xr:uid="{00000000-0005-0000-0000-00006F610000}"/>
    <cellStyle name="Normal 2 4 2 4 3 4 2" xfId="14263" xr:uid="{00000000-0005-0000-0000-000070610000}"/>
    <cellStyle name="Normal 2 4 2 4 3 4 2 2" xfId="30559" xr:uid="{00000000-0005-0000-0000-000071610000}"/>
    <cellStyle name="Normal 2 4 2 4 3 4 3" xfId="22413" xr:uid="{00000000-0005-0000-0000-000072610000}"/>
    <cellStyle name="Normal 2 4 2 4 3 5" xfId="8964" xr:uid="{00000000-0005-0000-0000-000073610000}"/>
    <cellStyle name="Normal 2 4 2 4 3 5 2" xfId="25260" xr:uid="{00000000-0005-0000-0000-000074610000}"/>
    <cellStyle name="Normal 2 4 2 4 3 6" xfId="17114" xr:uid="{00000000-0005-0000-0000-000075610000}"/>
    <cellStyle name="Normal 2 4 2 4 4" xfId="1523" xr:uid="{00000000-0005-0000-0000-000076610000}"/>
    <cellStyle name="Normal 2 4 2 4 4 2" xfId="4154" xr:uid="{00000000-0005-0000-0000-000077610000}"/>
    <cellStyle name="Normal 2 4 2 4 4 2 2" xfId="12300" xr:uid="{00000000-0005-0000-0000-000078610000}"/>
    <cellStyle name="Normal 2 4 2 4 4 2 2 2" xfId="28596" xr:uid="{00000000-0005-0000-0000-000079610000}"/>
    <cellStyle name="Normal 2 4 2 4 4 2 3" xfId="20450" xr:uid="{00000000-0005-0000-0000-00007A610000}"/>
    <cellStyle name="Normal 2 4 2 4 4 3" xfId="6822" xr:uid="{00000000-0005-0000-0000-00007B610000}"/>
    <cellStyle name="Normal 2 4 2 4 4 3 2" xfId="14968" xr:uid="{00000000-0005-0000-0000-00007C610000}"/>
    <cellStyle name="Normal 2 4 2 4 4 3 2 2" xfId="31264" xr:uid="{00000000-0005-0000-0000-00007D610000}"/>
    <cellStyle name="Normal 2 4 2 4 4 3 3" xfId="23118" xr:uid="{00000000-0005-0000-0000-00007E610000}"/>
    <cellStyle name="Normal 2 4 2 4 4 4" xfId="9669" xr:uid="{00000000-0005-0000-0000-00007F610000}"/>
    <cellStyle name="Normal 2 4 2 4 4 4 2" xfId="25965" xr:uid="{00000000-0005-0000-0000-000080610000}"/>
    <cellStyle name="Normal 2 4 2 4 4 5" xfId="17819" xr:uid="{00000000-0005-0000-0000-000081610000}"/>
    <cellStyle name="Normal 2 4 2 4 5" xfId="2936" xr:uid="{00000000-0005-0000-0000-000082610000}"/>
    <cellStyle name="Normal 2 4 2 4 5 2" xfId="11082" xr:uid="{00000000-0005-0000-0000-000083610000}"/>
    <cellStyle name="Normal 2 4 2 4 5 2 2" xfId="27378" xr:uid="{00000000-0005-0000-0000-000084610000}"/>
    <cellStyle name="Normal 2 4 2 4 5 3" xfId="19232" xr:uid="{00000000-0005-0000-0000-000085610000}"/>
    <cellStyle name="Normal 2 4 2 4 6" xfId="5412" xr:uid="{00000000-0005-0000-0000-000086610000}"/>
    <cellStyle name="Normal 2 4 2 4 6 2" xfId="13558" xr:uid="{00000000-0005-0000-0000-000087610000}"/>
    <cellStyle name="Normal 2 4 2 4 6 2 2" xfId="29854" xr:uid="{00000000-0005-0000-0000-000088610000}"/>
    <cellStyle name="Normal 2 4 2 4 6 3" xfId="21708" xr:uid="{00000000-0005-0000-0000-000089610000}"/>
    <cellStyle name="Normal 2 4 2 4 7" xfId="8259" xr:uid="{00000000-0005-0000-0000-00008A610000}"/>
    <cellStyle name="Normal 2 4 2 4 7 2" xfId="24555" xr:uid="{00000000-0005-0000-0000-00008B610000}"/>
    <cellStyle name="Normal 2 4 2 4 8" xfId="16409" xr:uid="{00000000-0005-0000-0000-00008C610000}"/>
    <cellStyle name="Normal 2 4 2 5" xfId="199" xr:uid="{00000000-0005-0000-0000-00008D610000}"/>
    <cellStyle name="Normal 2 4 2 5 2" xfId="543" xr:uid="{00000000-0005-0000-0000-00008E610000}"/>
    <cellStyle name="Normal 2 4 2 5 2 2" xfId="1249" xr:uid="{00000000-0005-0000-0000-00008F610000}"/>
    <cellStyle name="Normal 2 4 2 5 2 2 2" xfId="2659" xr:uid="{00000000-0005-0000-0000-000090610000}"/>
    <cellStyle name="Normal 2 4 2 5 2 2 2 2" xfId="5133" xr:uid="{00000000-0005-0000-0000-000091610000}"/>
    <cellStyle name="Normal 2 4 2 5 2 2 2 2 2" xfId="13279" xr:uid="{00000000-0005-0000-0000-000092610000}"/>
    <cellStyle name="Normal 2 4 2 5 2 2 2 2 2 2" xfId="29575" xr:uid="{00000000-0005-0000-0000-000093610000}"/>
    <cellStyle name="Normal 2 4 2 5 2 2 2 2 3" xfId="21429" xr:uid="{00000000-0005-0000-0000-000094610000}"/>
    <cellStyle name="Normal 2 4 2 5 2 2 2 3" xfId="7958" xr:uid="{00000000-0005-0000-0000-000095610000}"/>
    <cellStyle name="Normal 2 4 2 5 2 2 2 3 2" xfId="16104" xr:uid="{00000000-0005-0000-0000-000096610000}"/>
    <cellStyle name="Normal 2 4 2 5 2 2 2 3 2 2" xfId="32400" xr:uid="{00000000-0005-0000-0000-000097610000}"/>
    <cellStyle name="Normal 2 4 2 5 2 2 2 3 3" xfId="24254" xr:uid="{00000000-0005-0000-0000-000098610000}"/>
    <cellStyle name="Normal 2 4 2 5 2 2 2 4" xfId="10805" xr:uid="{00000000-0005-0000-0000-000099610000}"/>
    <cellStyle name="Normal 2 4 2 5 2 2 2 4 2" xfId="27101" xr:uid="{00000000-0005-0000-0000-00009A610000}"/>
    <cellStyle name="Normal 2 4 2 5 2 2 2 5" xfId="18955" xr:uid="{00000000-0005-0000-0000-00009B610000}"/>
    <cellStyle name="Normal 2 4 2 5 2 2 3" xfId="3915" xr:uid="{00000000-0005-0000-0000-00009C610000}"/>
    <cellStyle name="Normal 2 4 2 5 2 2 3 2" xfId="12061" xr:uid="{00000000-0005-0000-0000-00009D610000}"/>
    <cellStyle name="Normal 2 4 2 5 2 2 3 2 2" xfId="28357" xr:uid="{00000000-0005-0000-0000-00009E610000}"/>
    <cellStyle name="Normal 2 4 2 5 2 2 3 3" xfId="20211" xr:uid="{00000000-0005-0000-0000-00009F610000}"/>
    <cellStyle name="Normal 2 4 2 5 2 2 4" xfId="6548" xr:uid="{00000000-0005-0000-0000-0000A0610000}"/>
    <cellStyle name="Normal 2 4 2 5 2 2 4 2" xfId="14694" xr:uid="{00000000-0005-0000-0000-0000A1610000}"/>
    <cellStyle name="Normal 2 4 2 5 2 2 4 2 2" xfId="30990" xr:uid="{00000000-0005-0000-0000-0000A2610000}"/>
    <cellStyle name="Normal 2 4 2 5 2 2 4 3" xfId="22844" xr:uid="{00000000-0005-0000-0000-0000A3610000}"/>
    <cellStyle name="Normal 2 4 2 5 2 2 5" xfId="9395" xr:uid="{00000000-0005-0000-0000-0000A4610000}"/>
    <cellStyle name="Normal 2 4 2 5 2 2 5 2" xfId="25691" xr:uid="{00000000-0005-0000-0000-0000A5610000}"/>
    <cellStyle name="Normal 2 4 2 5 2 2 6" xfId="17545" xr:uid="{00000000-0005-0000-0000-0000A6610000}"/>
    <cellStyle name="Normal 2 4 2 5 2 3" xfId="1954" xr:uid="{00000000-0005-0000-0000-0000A7610000}"/>
    <cellStyle name="Normal 2 4 2 5 2 3 2" xfId="4524" xr:uid="{00000000-0005-0000-0000-0000A8610000}"/>
    <cellStyle name="Normal 2 4 2 5 2 3 2 2" xfId="12670" xr:uid="{00000000-0005-0000-0000-0000A9610000}"/>
    <cellStyle name="Normal 2 4 2 5 2 3 2 2 2" xfId="28966" xr:uid="{00000000-0005-0000-0000-0000AA610000}"/>
    <cellStyle name="Normal 2 4 2 5 2 3 2 3" xfId="20820" xr:uid="{00000000-0005-0000-0000-0000AB610000}"/>
    <cellStyle name="Normal 2 4 2 5 2 3 3" xfId="7253" xr:uid="{00000000-0005-0000-0000-0000AC610000}"/>
    <cellStyle name="Normal 2 4 2 5 2 3 3 2" xfId="15399" xr:uid="{00000000-0005-0000-0000-0000AD610000}"/>
    <cellStyle name="Normal 2 4 2 5 2 3 3 2 2" xfId="31695" xr:uid="{00000000-0005-0000-0000-0000AE610000}"/>
    <cellStyle name="Normal 2 4 2 5 2 3 3 3" xfId="23549" xr:uid="{00000000-0005-0000-0000-0000AF610000}"/>
    <cellStyle name="Normal 2 4 2 5 2 3 4" xfId="10100" xr:uid="{00000000-0005-0000-0000-0000B0610000}"/>
    <cellStyle name="Normal 2 4 2 5 2 3 4 2" xfId="26396" xr:uid="{00000000-0005-0000-0000-0000B1610000}"/>
    <cellStyle name="Normal 2 4 2 5 2 3 5" xfId="18250" xr:uid="{00000000-0005-0000-0000-0000B2610000}"/>
    <cellStyle name="Normal 2 4 2 5 2 4" xfId="3306" xr:uid="{00000000-0005-0000-0000-0000B3610000}"/>
    <cellStyle name="Normal 2 4 2 5 2 4 2" xfId="11452" xr:uid="{00000000-0005-0000-0000-0000B4610000}"/>
    <cellStyle name="Normal 2 4 2 5 2 4 2 2" xfId="27748" xr:uid="{00000000-0005-0000-0000-0000B5610000}"/>
    <cellStyle name="Normal 2 4 2 5 2 4 3" xfId="19602" xr:uid="{00000000-0005-0000-0000-0000B6610000}"/>
    <cellStyle name="Normal 2 4 2 5 2 5" xfId="5843" xr:uid="{00000000-0005-0000-0000-0000B7610000}"/>
    <cellStyle name="Normal 2 4 2 5 2 5 2" xfId="13989" xr:uid="{00000000-0005-0000-0000-0000B8610000}"/>
    <cellStyle name="Normal 2 4 2 5 2 5 2 2" xfId="30285" xr:uid="{00000000-0005-0000-0000-0000B9610000}"/>
    <cellStyle name="Normal 2 4 2 5 2 5 3" xfId="22139" xr:uid="{00000000-0005-0000-0000-0000BA610000}"/>
    <cellStyle name="Normal 2 4 2 5 2 6" xfId="8690" xr:uid="{00000000-0005-0000-0000-0000BB610000}"/>
    <cellStyle name="Normal 2 4 2 5 2 6 2" xfId="24986" xr:uid="{00000000-0005-0000-0000-0000BC610000}"/>
    <cellStyle name="Normal 2 4 2 5 2 7" xfId="16840" xr:uid="{00000000-0005-0000-0000-0000BD610000}"/>
    <cellStyle name="Normal 2 4 2 5 3" xfId="905" xr:uid="{00000000-0005-0000-0000-0000BE610000}"/>
    <cellStyle name="Normal 2 4 2 5 3 2" xfId="2315" xr:uid="{00000000-0005-0000-0000-0000BF610000}"/>
    <cellStyle name="Normal 2 4 2 5 3 2 2" xfId="4837" xr:uid="{00000000-0005-0000-0000-0000C0610000}"/>
    <cellStyle name="Normal 2 4 2 5 3 2 2 2" xfId="12983" xr:uid="{00000000-0005-0000-0000-0000C1610000}"/>
    <cellStyle name="Normal 2 4 2 5 3 2 2 2 2" xfId="29279" xr:uid="{00000000-0005-0000-0000-0000C2610000}"/>
    <cellStyle name="Normal 2 4 2 5 3 2 2 3" xfId="21133" xr:uid="{00000000-0005-0000-0000-0000C3610000}"/>
    <cellStyle name="Normal 2 4 2 5 3 2 3" xfId="7614" xr:uid="{00000000-0005-0000-0000-0000C4610000}"/>
    <cellStyle name="Normal 2 4 2 5 3 2 3 2" xfId="15760" xr:uid="{00000000-0005-0000-0000-0000C5610000}"/>
    <cellStyle name="Normal 2 4 2 5 3 2 3 2 2" xfId="32056" xr:uid="{00000000-0005-0000-0000-0000C6610000}"/>
    <cellStyle name="Normal 2 4 2 5 3 2 3 3" xfId="23910" xr:uid="{00000000-0005-0000-0000-0000C7610000}"/>
    <cellStyle name="Normal 2 4 2 5 3 2 4" xfId="10461" xr:uid="{00000000-0005-0000-0000-0000C8610000}"/>
    <cellStyle name="Normal 2 4 2 5 3 2 4 2" xfId="26757" xr:uid="{00000000-0005-0000-0000-0000C9610000}"/>
    <cellStyle name="Normal 2 4 2 5 3 2 5" xfId="18611" xr:uid="{00000000-0005-0000-0000-0000CA610000}"/>
    <cellStyle name="Normal 2 4 2 5 3 3" xfId="3619" xr:uid="{00000000-0005-0000-0000-0000CB610000}"/>
    <cellStyle name="Normal 2 4 2 5 3 3 2" xfId="11765" xr:uid="{00000000-0005-0000-0000-0000CC610000}"/>
    <cellStyle name="Normal 2 4 2 5 3 3 2 2" xfId="28061" xr:uid="{00000000-0005-0000-0000-0000CD610000}"/>
    <cellStyle name="Normal 2 4 2 5 3 3 3" xfId="19915" xr:uid="{00000000-0005-0000-0000-0000CE610000}"/>
    <cellStyle name="Normal 2 4 2 5 3 4" xfId="6204" xr:uid="{00000000-0005-0000-0000-0000CF610000}"/>
    <cellStyle name="Normal 2 4 2 5 3 4 2" xfId="14350" xr:uid="{00000000-0005-0000-0000-0000D0610000}"/>
    <cellStyle name="Normal 2 4 2 5 3 4 2 2" xfId="30646" xr:uid="{00000000-0005-0000-0000-0000D1610000}"/>
    <cellStyle name="Normal 2 4 2 5 3 4 3" xfId="22500" xr:uid="{00000000-0005-0000-0000-0000D2610000}"/>
    <cellStyle name="Normal 2 4 2 5 3 5" xfId="9051" xr:uid="{00000000-0005-0000-0000-0000D3610000}"/>
    <cellStyle name="Normal 2 4 2 5 3 5 2" xfId="25347" xr:uid="{00000000-0005-0000-0000-0000D4610000}"/>
    <cellStyle name="Normal 2 4 2 5 3 6" xfId="17201" xr:uid="{00000000-0005-0000-0000-0000D5610000}"/>
    <cellStyle name="Normal 2 4 2 5 4" xfId="1610" xr:uid="{00000000-0005-0000-0000-0000D6610000}"/>
    <cellStyle name="Normal 2 4 2 5 4 2" xfId="4228" xr:uid="{00000000-0005-0000-0000-0000D7610000}"/>
    <cellStyle name="Normal 2 4 2 5 4 2 2" xfId="12374" xr:uid="{00000000-0005-0000-0000-0000D8610000}"/>
    <cellStyle name="Normal 2 4 2 5 4 2 2 2" xfId="28670" xr:uid="{00000000-0005-0000-0000-0000D9610000}"/>
    <cellStyle name="Normal 2 4 2 5 4 2 3" xfId="20524" xr:uid="{00000000-0005-0000-0000-0000DA610000}"/>
    <cellStyle name="Normal 2 4 2 5 4 3" xfId="6909" xr:uid="{00000000-0005-0000-0000-0000DB610000}"/>
    <cellStyle name="Normal 2 4 2 5 4 3 2" xfId="15055" xr:uid="{00000000-0005-0000-0000-0000DC610000}"/>
    <cellStyle name="Normal 2 4 2 5 4 3 2 2" xfId="31351" xr:uid="{00000000-0005-0000-0000-0000DD610000}"/>
    <cellStyle name="Normal 2 4 2 5 4 3 3" xfId="23205" xr:uid="{00000000-0005-0000-0000-0000DE610000}"/>
    <cellStyle name="Normal 2 4 2 5 4 4" xfId="9756" xr:uid="{00000000-0005-0000-0000-0000DF610000}"/>
    <cellStyle name="Normal 2 4 2 5 4 4 2" xfId="26052" xr:uid="{00000000-0005-0000-0000-0000E0610000}"/>
    <cellStyle name="Normal 2 4 2 5 4 5" xfId="17906" xr:uid="{00000000-0005-0000-0000-0000E1610000}"/>
    <cellStyle name="Normal 2 4 2 5 5" xfId="3010" xr:uid="{00000000-0005-0000-0000-0000E2610000}"/>
    <cellStyle name="Normal 2 4 2 5 5 2" xfId="11156" xr:uid="{00000000-0005-0000-0000-0000E3610000}"/>
    <cellStyle name="Normal 2 4 2 5 5 2 2" xfId="27452" xr:uid="{00000000-0005-0000-0000-0000E4610000}"/>
    <cellStyle name="Normal 2 4 2 5 5 3" xfId="19306" xr:uid="{00000000-0005-0000-0000-0000E5610000}"/>
    <cellStyle name="Normal 2 4 2 5 6" xfId="5499" xr:uid="{00000000-0005-0000-0000-0000E6610000}"/>
    <cellStyle name="Normal 2 4 2 5 6 2" xfId="13645" xr:uid="{00000000-0005-0000-0000-0000E7610000}"/>
    <cellStyle name="Normal 2 4 2 5 6 2 2" xfId="29941" xr:uid="{00000000-0005-0000-0000-0000E8610000}"/>
    <cellStyle name="Normal 2 4 2 5 6 3" xfId="21795" xr:uid="{00000000-0005-0000-0000-0000E9610000}"/>
    <cellStyle name="Normal 2 4 2 5 7" xfId="8346" xr:uid="{00000000-0005-0000-0000-0000EA610000}"/>
    <cellStyle name="Normal 2 4 2 5 7 2" xfId="24642" xr:uid="{00000000-0005-0000-0000-0000EB610000}"/>
    <cellStyle name="Normal 2 4 2 5 8" xfId="16496" xr:uid="{00000000-0005-0000-0000-0000EC610000}"/>
    <cellStyle name="Normal 2 4 2 6" xfId="276" xr:uid="{00000000-0005-0000-0000-0000ED610000}"/>
    <cellStyle name="Normal 2 4 2 6 2" xfId="620" xr:uid="{00000000-0005-0000-0000-0000EE610000}"/>
    <cellStyle name="Normal 2 4 2 6 2 2" xfId="1326" xr:uid="{00000000-0005-0000-0000-0000EF610000}"/>
    <cellStyle name="Normal 2 4 2 6 2 2 2" xfId="2736" xr:uid="{00000000-0005-0000-0000-0000F0610000}"/>
    <cellStyle name="Normal 2 4 2 6 2 2 2 2" xfId="5207" xr:uid="{00000000-0005-0000-0000-0000F1610000}"/>
    <cellStyle name="Normal 2 4 2 6 2 2 2 2 2" xfId="13353" xr:uid="{00000000-0005-0000-0000-0000F2610000}"/>
    <cellStyle name="Normal 2 4 2 6 2 2 2 2 2 2" xfId="29649" xr:uid="{00000000-0005-0000-0000-0000F3610000}"/>
    <cellStyle name="Normal 2 4 2 6 2 2 2 2 3" xfId="21503" xr:uid="{00000000-0005-0000-0000-0000F4610000}"/>
    <cellStyle name="Normal 2 4 2 6 2 2 2 3" xfId="8035" xr:uid="{00000000-0005-0000-0000-0000F5610000}"/>
    <cellStyle name="Normal 2 4 2 6 2 2 2 3 2" xfId="16181" xr:uid="{00000000-0005-0000-0000-0000F6610000}"/>
    <cellStyle name="Normal 2 4 2 6 2 2 2 3 2 2" xfId="32477" xr:uid="{00000000-0005-0000-0000-0000F7610000}"/>
    <cellStyle name="Normal 2 4 2 6 2 2 2 3 3" xfId="24331" xr:uid="{00000000-0005-0000-0000-0000F8610000}"/>
    <cellStyle name="Normal 2 4 2 6 2 2 2 4" xfId="10882" xr:uid="{00000000-0005-0000-0000-0000F9610000}"/>
    <cellStyle name="Normal 2 4 2 6 2 2 2 4 2" xfId="27178" xr:uid="{00000000-0005-0000-0000-0000FA610000}"/>
    <cellStyle name="Normal 2 4 2 6 2 2 2 5" xfId="19032" xr:uid="{00000000-0005-0000-0000-0000FB610000}"/>
    <cellStyle name="Normal 2 4 2 6 2 2 3" xfId="3989" xr:uid="{00000000-0005-0000-0000-0000FC610000}"/>
    <cellStyle name="Normal 2 4 2 6 2 2 3 2" xfId="12135" xr:uid="{00000000-0005-0000-0000-0000FD610000}"/>
    <cellStyle name="Normal 2 4 2 6 2 2 3 2 2" xfId="28431" xr:uid="{00000000-0005-0000-0000-0000FE610000}"/>
    <cellStyle name="Normal 2 4 2 6 2 2 3 3" xfId="20285" xr:uid="{00000000-0005-0000-0000-0000FF610000}"/>
    <cellStyle name="Normal 2 4 2 6 2 2 4" xfId="6625" xr:uid="{00000000-0005-0000-0000-000000620000}"/>
    <cellStyle name="Normal 2 4 2 6 2 2 4 2" xfId="14771" xr:uid="{00000000-0005-0000-0000-000001620000}"/>
    <cellStyle name="Normal 2 4 2 6 2 2 4 2 2" xfId="31067" xr:uid="{00000000-0005-0000-0000-000002620000}"/>
    <cellStyle name="Normal 2 4 2 6 2 2 4 3" xfId="22921" xr:uid="{00000000-0005-0000-0000-000003620000}"/>
    <cellStyle name="Normal 2 4 2 6 2 2 5" xfId="9472" xr:uid="{00000000-0005-0000-0000-000004620000}"/>
    <cellStyle name="Normal 2 4 2 6 2 2 5 2" xfId="25768" xr:uid="{00000000-0005-0000-0000-000005620000}"/>
    <cellStyle name="Normal 2 4 2 6 2 2 6" xfId="17622" xr:uid="{00000000-0005-0000-0000-000006620000}"/>
    <cellStyle name="Normal 2 4 2 6 2 3" xfId="2031" xr:uid="{00000000-0005-0000-0000-000007620000}"/>
    <cellStyle name="Normal 2 4 2 6 2 3 2" xfId="4598" xr:uid="{00000000-0005-0000-0000-000008620000}"/>
    <cellStyle name="Normal 2 4 2 6 2 3 2 2" xfId="12744" xr:uid="{00000000-0005-0000-0000-000009620000}"/>
    <cellStyle name="Normal 2 4 2 6 2 3 2 2 2" xfId="29040" xr:uid="{00000000-0005-0000-0000-00000A620000}"/>
    <cellStyle name="Normal 2 4 2 6 2 3 2 3" xfId="20894" xr:uid="{00000000-0005-0000-0000-00000B620000}"/>
    <cellStyle name="Normal 2 4 2 6 2 3 3" xfId="7330" xr:uid="{00000000-0005-0000-0000-00000C620000}"/>
    <cellStyle name="Normal 2 4 2 6 2 3 3 2" xfId="15476" xr:uid="{00000000-0005-0000-0000-00000D620000}"/>
    <cellStyle name="Normal 2 4 2 6 2 3 3 2 2" xfId="31772" xr:uid="{00000000-0005-0000-0000-00000E620000}"/>
    <cellStyle name="Normal 2 4 2 6 2 3 3 3" xfId="23626" xr:uid="{00000000-0005-0000-0000-00000F620000}"/>
    <cellStyle name="Normal 2 4 2 6 2 3 4" xfId="10177" xr:uid="{00000000-0005-0000-0000-000010620000}"/>
    <cellStyle name="Normal 2 4 2 6 2 3 4 2" xfId="26473" xr:uid="{00000000-0005-0000-0000-000011620000}"/>
    <cellStyle name="Normal 2 4 2 6 2 3 5" xfId="18327" xr:uid="{00000000-0005-0000-0000-000012620000}"/>
    <cellStyle name="Normal 2 4 2 6 2 4" xfId="3380" xr:uid="{00000000-0005-0000-0000-000013620000}"/>
    <cellStyle name="Normal 2 4 2 6 2 4 2" xfId="11526" xr:uid="{00000000-0005-0000-0000-000014620000}"/>
    <cellStyle name="Normal 2 4 2 6 2 4 2 2" xfId="27822" xr:uid="{00000000-0005-0000-0000-000015620000}"/>
    <cellStyle name="Normal 2 4 2 6 2 4 3" xfId="19676" xr:uid="{00000000-0005-0000-0000-000016620000}"/>
    <cellStyle name="Normal 2 4 2 6 2 5" xfId="5920" xr:uid="{00000000-0005-0000-0000-000017620000}"/>
    <cellStyle name="Normal 2 4 2 6 2 5 2" xfId="14066" xr:uid="{00000000-0005-0000-0000-000018620000}"/>
    <cellStyle name="Normal 2 4 2 6 2 5 2 2" xfId="30362" xr:uid="{00000000-0005-0000-0000-000019620000}"/>
    <cellStyle name="Normal 2 4 2 6 2 5 3" xfId="22216" xr:uid="{00000000-0005-0000-0000-00001A620000}"/>
    <cellStyle name="Normal 2 4 2 6 2 6" xfId="8767" xr:uid="{00000000-0005-0000-0000-00001B620000}"/>
    <cellStyle name="Normal 2 4 2 6 2 6 2" xfId="25063" xr:uid="{00000000-0005-0000-0000-00001C620000}"/>
    <cellStyle name="Normal 2 4 2 6 2 7" xfId="16917" xr:uid="{00000000-0005-0000-0000-00001D620000}"/>
    <cellStyle name="Normal 2 4 2 6 3" xfId="982" xr:uid="{00000000-0005-0000-0000-00001E620000}"/>
    <cellStyle name="Normal 2 4 2 6 3 2" xfId="2392" xr:uid="{00000000-0005-0000-0000-00001F620000}"/>
    <cellStyle name="Normal 2 4 2 6 3 2 2" xfId="4911" xr:uid="{00000000-0005-0000-0000-000020620000}"/>
    <cellStyle name="Normal 2 4 2 6 3 2 2 2" xfId="13057" xr:uid="{00000000-0005-0000-0000-000021620000}"/>
    <cellStyle name="Normal 2 4 2 6 3 2 2 2 2" xfId="29353" xr:uid="{00000000-0005-0000-0000-000022620000}"/>
    <cellStyle name="Normal 2 4 2 6 3 2 2 3" xfId="21207" xr:uid="{00000000-0005-0000-0000-000023620000}"/>
    <cellStyle name="Normal 2 4 2 6 3 2 3" xfId="7691" xr:uid="{00000000-0005-0000-0000-000024620000}"/>
    <cellStyle name="Normal 2 4 2 6 3 2 3 2" xfId="15837" xr:uid="{00000000-0005-0000-0000-000025620000}"/>
    <cellStyle name="Normal 2 4 2 6 3 2 3 2 2" xfId="32133" xr:uid="{00000000-0005-0000-0000-000026620000}"/>
    <cellStyle name="Normal 2 4 2 6 3 2 3 3" xfId="23987" xr:uid="{00000000-0005-0000-0000-000027620000}"/>
    <cellStyle name="Normal 2 4 2 6 3 2 4" xfId="10538" xr:uid="{00000000-0005-0000-0000-000028620000}"/>
    <cellStyle name="Normal 2 4 2 6 3 2 4 2" xfId="26834" xr:uid="{00000000-0005-0000-0000-000029620000}"/>
    <cellStyle name="Normal 2 4 2 6 3 2 5" xfId="18688" xr:uid="{00000000-0005-0000-0000-00002A620000}"/>
    <cellStyle name="Normal 2 4 2 6 3 3" xfId="3693" xr:uid="{00000000-0005-0000-0000-00002B620000}"/>
    <cellStyle name="Normal 2 4 2 6 3 3 2" xfId="11839" xr:uid="{00000000-0005-0000-0000-00002C620000}"/>
    <cellStyle name="Normal 2 4 2 6 3 3 2 2" xfId="28135" xr:uid="{00000000-0005-0000-0000-00002D620000}"/>
    <cellStyle name="Normal 2 4 2 6 3 3 3" xfId="19989" xr:uid="{00000000-0005-0000-0000-00002E620000}"/>
    <cellStyle name="Normal 2 4 2 6 3 4" xfId="6281" xr:uid="{00000000-0005-0000-0000-00002F620000}"/>
    <cellStyle name="Normal 2 4 2 6 3 4 2" xfId="14427" xr:uid="{00000000-0005-0000-0000-000030620000}"/>
    <cellStyle name="Normal 2 4 2 6 3 4 2 2" xfId="30723" xr:uid="{00000000-0005-0000-0000-000031620000}"/>
    <cellStyle name="Normal 2 4 2 6 3 4 3" xfId="22577" xr:uid="{00000000-0005-0000-0000-000032620000}"/>
    <cellStyle name="Normal 2 4 2 6 3 5" xfId="9128" xr:uid="{00000000-0005-0000-0000-000033620000}"/>
    <cellStyle name="Normal 2 4 2 6 3 5 2" xfId="25424" xr:uid="{00000000-0005-0000-0000-000034620000}"/>
    <cellStyle name="Normal 2 4 2 6 3 6" xfId="17278" xr:uid="{00000000-0005-0000-0000-000035620000}"/>
    <cellStyle name="Normal 2 4 2 6 4" xfId="1687" xr:uid="{00000000-0005-0000-0000-000036620000}"/>
    <cellStyle name="Normal 2 4 2 6 4 2" xfId="4302" xr:uid="{00000000-0005-0000-0000-000037620000}"/>
    <cellStyle name="Normal 2 4 2 6 4 2 2" xfId="12448" xr:uid="{00000000-0005-0000-0000-000038620000}"/>
    <cellStyle name="Normal 2 4 2 6 4 2 2 2" xfId="28744" xr:uid="{00000000-0005-0000-0000-000039620000}"/>
    <cellStyle name="Normal 2 4 2 6 4 2 3" xfId="20598" xr:uid="{00000000-0005-0000-0000-00003A620000}"/>
    <cellStyle name="Normal 2 4 2 6 4 3" xfId="6986" xr:uid="{00000000-0005-0000-0000-00003B620000}"/>
    <cellStyle name="Normal 2 4 2 6 4 3 2" xfId="15132" xr:uid="{00000000-0005-0000-0000-00003C620000}"/>
    <cellStyle name="Normal 2 4 2 6 4 3 2 2" xfId="31428" xr:uid="{00000000-0005-0000-0000-00003D620000}"/>
    <cellStyle name="Normal 2 4 2 6 4 3 3" xfId="23282" xr:uid="{00000000-0005-0000-0000-00003E620000}"/>
    <cellStyle name="Normal 2 4 2 6 4 4" xfId="9833" xr:uid="{00000000-0005-0000-0000-00003F620000}"/>
    <cellStyle name="Normal 2 4 2 6 4 4 2" xfId="26129" xr:uid="{00000000-0005-0000-0000-000040620000}"/>
    <cellStyle name="Normal 2 4 2 6 4 5" xfId="17983" xr:uid="{00000000-0005-0000-0000-000041620000}"/>
    <cellStyle name="Normal 2 4 2 6 5" xfId="3084" xr:uid="{00000000-0005-0000-0000-000042620000}"/>
    <cellStyle name="Normal 2 4 2 6 5 2" xfId="11230" xr:uid="{00000000-0005-0000-0000-000043620000}"/>
    <cellStyle name="Normal 2 4 2 6 5 2 2" xfId="27526" xr:uid="{00000000-0005-0000-0000-000044620000}"/>
    <cellStyle name="Normal 2 4 2 6 5 3" xfId="19380" xr:uid="{00000000-0005-0000-0000-000045620000}"/>
    <cellStyle name="Normal 2 4 2 6 6" xfId="5576" xr:uid="{00000000-0005-0000-0000-000046620000}"/>
    <cellStyle name="Normal 2 4 2 6 6 2" xfId="13722" xr:uid="{00000000-0005-0000-0000-000047620000}"/>
    <cellStyle name="Normal 2 4 2 6 6 2 2" xfId="30018" xr:uid="{00000000-0005-0000-0000-000048620000}"/>
    <cellStyle name="Normal 2 4 2 6 6 3" xfId="21872" xr:uid="{00000000-0005-0000-0000-000049620000}"/>
    <cellStyle name="Normal 2 4 2 6 7" xfId="8423" xr:uid="{00000000-0005-0000-0000-00004A620000}"/>
    <cellStyle name="Normal 2 4 2 6 7 2" xfId="24719" xr:uid="{00000000-0005-0000-0000-00004B620000}"/>
    <cellStyle name="Normal 2 4 2 6 8" xfId="16573" xr:uid="{00000000-0005-0000-0000-00004C620000}"/>
    <cellStyle name="Normal 2 4 2 7" xfId="366" xr:uid="{00000000-0005-0000-0000-00004D620000}"/>
    <cellStyle name="Normal 2 4 2 7 2" xfId="1072" xr:uid="{00000000-0005-0000-0000-00004E620000}"/>
    <cellStyle name="Normal 2 4 2 7 2 2" xfId="2482" xr:uid="{00000000-0005-0000-0000-00004F620000}"/>
    <cellStyle name="Normal 2 4 2 7 2 2 2" xfId="4985" xr:uid="{00000000-0005-0000-0000-000050620000}"/>
    <cellStyle name="Normal 2 4 2 7 2 2 2 2" xfId="13131" xr:uid="{00000000-0005-0000-0000-000051620000}"/>
    <cellStyle name="Normal 2 4 2 7 2 2 2 2 2" xfId="29427" xr:uid="{00000000-0005-0000-0000-000052620000}"/>
    <cellStyle name="Normal 2 4 2 7 2 2 2 3" xfId="21281" xr:uid="{00000000-0005-0000-0000-000053620000}"/>
    <cellStyle name="Normal 2 4 2 7 2 2 3" xfId="7781" xr:uid="{00000000-0005-0000-0000-000054620000}"/>
    <cellStyle name="Normal 2 4 2 7 2 2 3 2" xfId="15927" xr:uid="{00000000-0005-0000-0000-000055620000}"/>
    <cellStyle name="Normal 2 4 2 7 2 2 3 2 2" xfId="32223" xr:uid="{00000000-0005-0000-0000-000056620000}"/>
    <cellStyle name="Normal 2 4 2 7 2 2 3 3" xfId="24077" xr:uid="{00000000-0005-0000-0000-000057620000}"/>
    <cellStyle name="Normal 2 4 2 7 2 2 4" xfId="10628" xr:uid="{00000000-0005-0000-0000-000058620000}"/>
    <cellStyle name="Normal 2 4 2 7 2 2 4 2" xfId="26924" xr:uid="{00000000-0005-0000-0000-000059620000}"/>
    <cellStyle name="Normal 2 4 2 7 2 2 5" xfId="18778" xr:uid="{00000000-0005-0000-0000-00005A620000}"/>
    <cellStyle name="Normal 2 4 2 7 2 3" xfId="3767" xr:uid="{00000000-0005-0000-0000-00005B620000}"/>
    <cellStyle name="Normal 2 4 2 7 2 3 2" xfId="11913" xr:uid="{00000000-0005-0000-0000-00005C620000}"/>
    <cellStyle name="Normal 2 4 2 7 2 3 2 2" xfId="28209" xr:uid="{00000000-0005-0000-0000-00005D620000}"/>
    <cellStyle name="Normal 2 4 2 7 2 3 3" xfId="20063" xr:uid="{00000000-0005-0000-0000-00005E620000}"/>
    <cellStyle name="Normal 2 4 2 7 2 4" xfId="6371" xr:uid="{00000000-0005-0000-0000-00005F620000}"/>
    <cellStyle name="Normal 2 4 2 7 2 4 2" xfId="14517" xr:uid="{00000000-0005-0000-0000-000060620000}"/>
    <cellStyle name="Normal 2 4 2 7 2 4 2 2" xfId="30813" xr:uid="{00000000-0005-0000-0000-000061620000}"/>
    <cellStyle name="Normal 2 4 2 7 2 4 3" xfId="22667" xr:uid="{00000000-0005-0000-0000-000062620000}"/>
    <cellStyle name="Normal 2 4 2 7 2 5" xfId="9218" xr:uid="{00000000-0005-0000-0000-000063620000}"/>
    <cellStyle name="Normal 2 4 2 7 2 5 2" xfId="25514" xr:uid="{00000000-0005-0000-0000-000064620000}"/>
    <cellStyle name="Normal 2 4 2 7 2 6" xfId="17368" xr:uid="{00000000-0005-0000-0000-000065620000}"/>
    <cellStyle name="Normal 2 4 2 7 3" xfId="1777" xr:uid="{00000000-0005-0000-0000-000066620000}"/>
    <cellStyle name="Normal 2 4 2 7 3 2" xfId="4376" xr:uid="{00000000-0005-0000-0000-000067620000}"/>
    <cellStyle name="Normal 2 4 2 7 3 2 2" xfId="12522" xr:uid="{00000000-0005-0000-0000-000068620000}"/>
    <cellStyle name="Normal 2 4 2 7 3 2 2 2" xfId="28818" xr:uid="{00000000-0005-0000-0000-000069620000}"/>
    <cellStyle name="Normal 2 4 2 7 3 2 3" xfId="20672" xr:uid="{00000000-0005-0000-0000-00006A620000}"/>
    <cellStyle name="Normal 2 4 2 7 3 3" xfId="7076" xr:uid="{00000000-0005-0000-0000-00006B620000}"/>
    <cellStyle name="Normal 2 4 2 7 3 3 2" xfId="15222" xr:uid="{00000000-0005-0000-0000-00006C620000}"/>
    <cellStyle name="Normal 2 4 2 7 3 3 2 2" xfId="31518" xr:uid="{00000000-0005-0000-0000-00006D620000}"/>
    <cellStyle name="Normal 2 4 2 7 3 3 3" xfId="23372" xr:uid="{00000000-0005-0000-0000-00006E620000}"/>
    <cellStyle name="Normal 2 4 2 7 3 4" xfId="9923" xr:uid="{00000000-0005-0000-0000-00006F620000}"/>
    <cellStyle name="Normal 2 4 2 7 3 4 2" xfId="26219" xr:uid="{00000000-0005-0000-0000-000070620000}"/>
    <cellStyle name="Normal 2 4 2 7 3 5" xfId="18073" xr:uid="{00000000-0005-0000-0000-000071620000}"/>
    <cellStyle name="Normal 2 4 2 7 4" xfId="3158" xr:uid="{00000000-0005-0000-0000-000072620000}"/>
    <cellStyle name="Normal 2 4 2 7 4 2" xfId="11304" xr:uid="{00000000-0005-0000-0000-000073620000}"/>
    <cellStyle name="Normal 2 4 2 7 4 2 2" xfId="27600" xr:uid="{00000000-0005-0000-0000-000074620000}"/>
    <cellStyle name="Normal 2 4 2 7 4 3" xfId="19454" xr:uid="{00000000-0005-0000-0000-000075620000}"/>
    <cellStyle name="Normal 2 4 2 7 5" xfId="5666" xr:uid="{00000000-0005-0000-0000-000076620000}"/>
    <cellStyle name="Normal 2 4 2 7 5 2" xfId="13812" xr:uid="{00000000-0005-0000-0000-000077620000}"/>
    <cellStyle name="Normal 2 4 2 7 5 2 2" xfId="30108" xr:uid="{00000000-0005-0000-0000-000078620000}"/>
    <cellStyle name="Normal 2 4 2 7 5 3" xfId="21962" xr:uid="{00000000-0005-0000-0000-000079620000}"/>
    <cellStyle name="Normal 2 4 2 7 6" xfId="8513" xr:uid="{00000000-0005-0000-0000-00007A620000}"/>
    <cellStyle name="Normal 2 4 2 7 6 2" xfId="24809" xr:uid="{00000000-0005-0000-0000-00007B620000}"/>
    <cellStyle name="Normal 2 4 2 7 7" xfId="16663" xr:uid="{00000000-0005-0000-0000-00007C620000}"/>
    <cellStyle name="Normal 2 4 2 8" xfId="728" xr:uid="{00000000-0005-0000-0000-00007D620000}"/>
    <cellStyle name="Normal 2 4 2 8 2" xfId="2138" xr:uid="{00000000-0005-0000-0000-00007E620000}"/>
    <cellStyle name="Normal 2 4 2 8 2 2" xfId="4689" xr:uid="{00000000-0005-0000-0000-00007F620000}"/>
    <cellStyle name="Normal 2 4 2 8 2 2 2" xfId="12835" xr:uid="{00000000-0005-0000-0000-000080620000}"/>
    <cellStyle name="Normal 2 4 2 8 2 2 2 2" xfId="29131" xr:uid="{00000000-0005-0000-0000-000081620000}"/>
    <cellStyle name="Normal 2 4 2 8 2 2 3" xfId="20985" xr:uid="{00000000-0005-0000-0000-000082620000}"/>
    <cellStyle name="Normal 2 4 2 8 2 3" xfId="7437" xr:uid="{00000000-0005-0000-0000-000083620000}"/>
    <cellStyle name="Normal 2 4 2 8 2 3 2" xfId="15583" xr:uid="{00000000-0005-0000-0000-000084620000}"/>
    <cellStyle name="Normal 2 4 2 8 2 3 2 2" xfId="31879" xr:uid="{00000000-0005-0000-0000-000085620000}"/>
    <cellStyle name="Normal 2 4 2 8 2 3 3" xfId="23733" xr:uid="{00000000-0005-0000-0000-000086620000}"/>
    <cellStyle name="Normal 2 4 2 8 2 4" xfId="10284" xr:uid="{00000000-0005-0000-0000-000087620000}"/>
    <cellStyle name="Normal 2 4 2 8 2 4 2" xfId="26580" xr:uid="{00000000-0005-0000-0000-000088620000}"/>
    <cellStyle name="Normal 2 4 2 8 2 5" xfId="18434" xr:uid="{00000000-0005-0000-0000-000089620000}"/>
    <cellStyle name="Normal 2 4 2 8 3" xfId="3471" xr:uid="{00000000-0005-0000-0000-00008A620000}"/>
    <cellStyle name="Normal 2 4 2 8 3 2" xfId="11617" xr:uid="{00000000-0005-0000-0000-00008B620000}"/>
    <cellStyle name="Normal 2 4 2 8 3 2 2" xfId="27913" xr:uid="{00000000-0005-0000-0000-00008C620000}"/>
    <cellStyle name="Normal 2 4 2 8 3 3" xfId="19767" xr:uid="{00000000-0005-0000-0000-00008D620000}"/>
    <cellStyle name="Normal 2 4 2 8 4" xfId="6027" xr:uid="{00000000-0005-0000-0000-00008E620000}"/>
    <cellStyle name="Normal 2 4 2 8 4 2" xfId="14173" xr:uid="{00000000-0005-0000-0000-00008F620000}"/>
    <cellStyle name="Normal 2 4 2 8 4 2 2" xfId="30469" xr:uid="{00000000-0005-0000-0000-000090620000}"/>
    <cellStyle name="Normal 2 4 2 8 4 3" xfId="22323" xr:uid="{00000000-0005-0000-0000-000091620000}"/>
    <cellStyle name="Normal 2 4 2 8 5" xfId="8874" xr:uid="{00000000-0005-0000-0000-000092620000}"/>
    <cellStyle name="Normal 2 4 2 8 5 2" xfId="25170" xr:uid="{00000000-0005-0000-0000-000093620000}"/>
    <cellStyle name="Normal 2 4 2 8 6" xfId="17024" xr:uid="{00000000-0005-0000-0000-000094620000}"/>
    <cellStyle name="Normal 2 4 2 9" xfId="1433" xr:uid="{00000000-0005-0000-0000-000095620000}"/>
    <cellStyle name="Normal 2 4 2 9 2" xfId="4080" xr:uid="{00000000-0005-0000-0000-000096620000}"/>
    <cellStyle name="Normal 2 4 2 9 2 2" xfId="12226" xr:uid="{00000000-0005-0000-0000-000097620000}"/>
    <cellStyle name="Normal 2 4 2 9 2 2 2" xfId="28522" xr:uid="{00000000-0005-0000-0000-000098620000}"/>
    <cellStyle name="Normal 2 4 2 9 2 3" xfId="20376" xr:uid="{00000000-0005-0000-0000-000099620000}"/>
    <cellStyle name="Normal 2 4 2 9 3" xfId="6732" xr:uid="{00000000-0005-0000-0000-00009A620000}"/>
    <cellStyle name="Normal 2 4 2 9 3 2" xfId="14878" xr:uid="{00000000-0005-0000-0000-00009B620000}"/>
    <cellStyle name="Normal 2 4 2 9 3 2 2" xfId="31174" xr:uid="{00000000-0005-0000-0000-00009C620000}"/>
    <cellStyle name="Normal 2 4 2 9 3 3" xfId="23028" xr:uid="{00000000-0005-0000-0000-00009D620000}"/>
    <cellStyle name="Normal 2 4 2 9 4" xfId="9579" xr:uid="{00000000-0005-0000-0000-00009E620000}"/>
    <cellStyle name="Normal 2 4 2 9 4 2" xfId="25875" xr:uid="{00000000-0005-0000-0000-00009F620000}"/>
    <cellStyle name="Normal 2 4 2 9 5" xfId="17729" xr:uid="{00000000-0005-0000-0000-0000A0620000}"/>
    <cellStyle name="Normal 2 4 3" xfId="33" xr:uid="{00000000-0005-0000-0000-0000A1620000}"/>
    <cellStyle name="Normal 2 4 3 10" xfId="5333" xr:uid="{00000000-0005-0000-0000-0000A2620000}"/>
    <cellStyle name="Normal 2 4 3 10 2" xfId="13479" xr:uid="{00000000-0005-0000-0000-0000A3620000}"/>
    <cellStyle name="Normal 2 4 3 10 2 2" xfId="29775" xr:uid="{00000000-0005-0000-0000-0000A4620000}"/>
    <cellStyle name="Normal 2 4 3 10 3" xfId="21629" xr:uid="{00000000-0005-0000-0000-0000A5620000}"/>
    <cellStyle name="Normal 2 4 3 11" xfId="8180" xr:uid="{00000000-0005-0000-0000-0000A6620000}"/>
    <cellStyle name="Normal 2 4 3 11 2" xfId="24476" xr:uid="{00000000-0005-0000-0000-0000A7620000}"/>
    <cellStyle name="Normal 2 4 3 12" xfId="16330" xr:uid="{00000000-0005-0000-0000-0000A8620000}"/>
    <cellStyle name="Normal 2 4 3 2" xfId="77" xr:uid="{00000000-0005-0000-0000-0000A9620000}"/>
    <cellStyle name="Normal 2 4 3 2 10" xfId="8224" xr:uid="{00000000-0005-0000-0000-0000AA620000}"/>
    <cellStyle name="Normal 2 4 3 2 10 2" xfId="24520" xr:uid="{00000000-0005-0000-0000-0000AB620000}"/>
    <cellStyle name="Normal 2 4 3 2 11" xfId="16374" xr:uid="{00000000-0005-0000-0000-0000AC620000}"/>
    <cellStyle name="Normal 2 4 3 2 2" xfId="167" xr:uid="{00000000-0005-0000-0000-0000AD620000}"/>
    <cellStyle name="Normal 2 4 3 2 2 2" xfId="511" xr:uid="{00000000-0005-0000-0000-0000AE620000}"/>
    <cellStyle name="Normal 2 4 3 2 2 2 2" xfId="1217" xr:uid="{00000000-0005-0000-0000-0000AF620000}"/>
    <cellStyle name="Normal 2 4 3 2 2 2 2 2" xfId="2627" xr:uid="{00000000-0005-0000-0000-0000B0620000}"/>
    <cellStyle name="Normal 2 4 3 2 2 2 2 2 2" xfId="5104" xr:uid="{00000000-0005-0000-0000-0000B1620000}"/>
    <cellStyle name="Normal 2 4 3 2 2 2 2 2 2 2" xfId="13250" xr:uid="{00000000-0005-0000-0000-0000B2620000}"/>
    <cellStyle name="Normal 2 4 3 2 2 2 2 2 2 2 2" xfId="29546" xr:uid="{00000000-0005-0000-0000-0000B3620000}"/>
    <cellStyle name="Normal 2 4 3 2 2 2 2 2 2 3" xfId="21400" xr:uid="{00000000-0005-0000-0000-0000B4620000}"/>
    <cellStyle name="Normal 2 4 3 2 2 2 2 2 3" xfId="7926" xr:uid="{00000000-0005-0000-0000-0000B5620000}"/>
    <cellStyle name="Normal 2 4 3 2 2 2 2 2 3 2" xfId="16072" xr:uid="{00000000-0005-0000-0000-0000B6620000}"/>
    <cellStyle name="Normal 2 4 3 2 2 2 2 2 3 2 2" xfId="32368" xr:uid="{00000000-0005-0000-0000-0000B7620000}"/>
    <cellStyle name="Normal 2 4 3 2 2 2 2 2 3 3" xfId="24222" xr:uid="{00000000-0005-0000-0000-0000B8620000}"/>
    <cellStyle name="Normal 2 4 3 2 2 2 2 2 4" xfId="10773" xr:uid="{00000000-0005-0000-0000-0000B9620000}"/>
    <cellStyle name="Normal 2 4 3 2 2 2 2 2 4 2" xfId="27069" xr:uid="{00000000-0005-0000-0000-0000BA620000}"/>
    <cellStyle name="Normal 2 4 3 2 2 2 2 2 5" xfId="18923" xr:uid="{00000000-0005-0000-0000-0000BB620000}"/>
    <cellStyle name="Normal 2 4 3 2 2 2 2 3" xfId="3886" xr:uid="{00000000-0005-0000-0000-0000BC620000}"/>
    <cellStyle name="Normal 2 4 3 2 2 2 2 3 2" xfId="12032" xr:uid="{00000000-0005-0000-0000-0000BD620000}"/>
    <cellStyle name="Normal 2 4 3 2 2 2 2 3 2 2" xfId="28328" xr:uid="{00000000-0005-0000-0000-0000BE620000}"/>
    <cellStyle name="Normal 2 4 3 2 2 2 2 3 3" xfId="20182" xr:uid="{00000000-0005-0000-0000-0000BF620000}"/>
    <cellStyle name="Normal 2 4 3 2 2 2 2 4" xfId="6516" xr:uid="{00000000-0005-0000-0000-0000C0620000}"/>
    <cellStyle name="Normal 2 4 3 2 2 2 2 4 2" xfId="14662" xr:uid="{00000000-0005-0000-0000-0000C1620000}"/>
    <cellStyle name="Normal 2 4 3 2 2 2 2 4 2 2" xfId="30958" xr:uid="{00000000-0005-0000-0000-0000C2620000}"/>
    <cellStyle name="Normal 2 4 3 2 2 2 2 4 3" xfId="22812" xr:uid="{00000000-0005-0000-0000-0000C3620000}"/>
    <cellStyle name="Normal 2 4 3 2 2 2 2 5" xfId="9363" xr:uid="{00000000-0005-0000-0000-0000C4620000}"/>
    <cellStyle name="Normal 2 4 3 2 2 2 2 5 2" xfId="25659" xr:uid="{00000000-0005-0000-0000-0000C5620000}"/>
    <cellStyle name="Normal 2 4 3 2 2 2 2 6" xfId="17513" xr:uid="{00000000-0005-0000-0000-0000C6620000}"/>
    <cellStyle name="Normal 2 4 3 2 2 2 3" xfId="1922" xr:uid="{00000000-0005-0000-0000-0000C7620000}"/>
    <cellStyle name="Normal 2 4 3 2 2 2 3 2" xfId="4495" xr:uid="{00000000-0005-0000-0000-0000C8620000}"/>
    <cellStyle name="Normal 2 4 3 2 2 2 3 2 2" xfId="12641" xr:uid="{00000000-0005-0000-0000-0000C9620000}"/>
    <cellStyle name="Normal 2 4 3 2 2 2 3 2 2 2" xfId="28937" xr:uid="{00000000-0005-0000-0000-0000CA620000}"/>
    <cellStyle name="Normal 2 4 3 2 2 2 3 2 3" xfId="20791" xr:uid="{00000000-0005-0000-0000-0000CB620000}"/>
    <cellStyle name="Normal 2 4 3 2 2 2 3 3" xfId="7221" xr:uid="{00000000-0005-0000-0000-0000CC620000}"/>
    <cellStyle name="Normal 2 4 3 2 2 2 3 3 2" xfId="15367" xr:uid="{00000000-0005-0000-0000-0000CD620000}"/>
    <cellStyle name="Normal 2 4 3 2 2 2 3 3 2 2" xfId="31663" xr:uid="{00000000-0005-0000-0000-0000CE620000}"/>
    <cellStyle name="Normal 2 4 3 2 2 2 3 3 3" xfId="23517" xr:uid="{00000000-0005-0000-0000-0000CF620000}"/>
    <cellStyle name="Normal 2 4 3 2 2 2 3 4" xfId="10068" xr:uid="{00000000-0005-0000-0000-0000D0620000}"/>
    <cellStyle name="Normal 2 4 3 2 2 2 3 4 2" xfId="26364" xr:uid="{00000000-0005-0000-0000-0000D1620000}"/>
    <cellStyle name="Normal 2 4 3 2 2 2 3 5" xfId="18218" xr:uid="{00000000-0005-0000-0000-0000D2620000}"/>
    <cellStyle name="Normal 2 4 3 2 2 2 4" xfId="3277" xr:uid="{00000000-0005-0000-0000-0000D3620000}"/>
    <cellStyle name="Normal 2 4 3 2 2 2 4 2" xfId="11423" xr:uid="{00000000-0005-0000-0000-0000D4620000}"/>
    <cellStyle name="Normal 2 4 3 2 2 2 4 2 2" xfId="27719" xr:uid="{00000000-0005-0000-0000-0000D5620000}"/>
    <cellStyle name="Normal 2 4 3 2 2 2 4 3" xfId="19573" xr:uid="{00000000-0005-0000-0000-0000D6620000}"/>
    <cellStyle name="Normal 2 4 3 2 2 2 5" xfId="5811" xr:uid="{00000000-0005-0000-0000-0000D7620000}"/>
    <cellStyle name="Normal 2 4 3 2 2 2 5 2" xfId="13957" xr:uid="{00000000-0005-0000-0000-0000D8620000}"/>
    <cellStyle name="Normal 2 4 3 2 2 2 5 2 2" xfId="30253" xr:uid="{00000000-0005-0000-0000-0000D9620000}"/>
    <cellStyle name="Normal 2 4 3 2 2 2 5 3" xfId="22107" xr:uid="{00000000-0005-0000-0000-0000DA620000}"/>
    <cellStyle name="Normal 2 4 3 2 2 2 6" xfId="8658" xr:uid="{00000000-0005-0000-0000-0000DB620000}"/>
    <cellStyle name="Normal 2 4 3 2 2 2 6 2" xfId="24954" xr:uid="{00000000-0005-0000-0000-0000DC620000}"/>
    <cellStyle name="Normal 2 4 3 2 2 2 7" xfId="16808" xr:uid="{00000000-0005-0000-0000-0000DD620000}"/>
    <cellStyle name="Normal 2 4 3 2 2 3" xfId="873" xr:uid="{00000000-0005-0000-0000-0000DE620000}"/>
    <cellStyle name="Normal 2 4 3 2 2 3 2" xfId="2283" xr:uid="{00000000-0005-0000-0000-0000DF620000}"/>
    <cellStyle name="Normal 2 4 3 2 2 3 2 2" xfId="4808" xr:uid="{00000000-0005-0000-0000-0000E0620000}"/>
    <cellStyle name="Normal 2 4 3 2 2 3 2 2 2" xfId="12954" xr:uid="{00000000-0005-0000-0000-0000E1620000}"/>
    <cellStyle name="Normal 2 4 3 2 2 3 2 2 2 2" xfId="29250" xr:uid="{00000000-0005-0000-0000-0000E2620000}"/>
    <cellStyle name="Normal 2 4 3 2 2 3 2 2 3" xfId="21104" xr:uid="{00000000-0005-0000-0000-0000E3620000}"/>
    <cellStyle name="Normal 2 4 3 2 2 3 2 3" xfId="7582" xr:uid="{00000000-0005-0000-0000-0000E4620000}"/>
    <cellStyle name="Normal 2 4 3 2 2 3 2 3 2" xfId="15728" xr:uid="{00000000-0005-0000-0000-0000E5620000}"/>
    <cellStyle name="Normal 2 4 3 2 2 3 2 3 2 2" xfId="32024" xr:uid="{00000000-0005-0000-0000-0000E6620000}"/>
    <cellStyle name="Normal 2 4 3 2 2 3 2 3 3" xfId="23878" xr:uid="{00000000-0005-0000-0000-0000E7620000}"/>
    <cellStyle name="Normal 2 4 3 2 2 3 2 4" xfId="10429" xr:uid="{00000000-0005-0000-0000-0000E8620000}"/>
    <cellStyle name="Normal 2 4 3 2 2 3 2 4 2" xfId="26725" xr:uid="{00000000-0005-0000-0000-0000E9620000}"/>
    <cellStyle name="Normal 2 4 3 2 2 3 2 5" xfId="18579" xr:uid="{00000000-0005-0000-0000-0000EA620000}"/>
    <cellStyle name="Normal 2 4 3 2 2 3 3" xfId="3590" xr:uid="{00000000-0005-0000-0000-0000EB620000}"/>
    <cellStyle name="Normal 2 4 3 2 2 3 3 2" xfId="11736" xr:uid="{00000000-0005-0000-0000-0000EC620000}"/>
    <cellStyle name="Normal 2 4 3 2 2 3 3 2 2" xfId="28032" xr:uid="{00000000-0005-0000-0000-0000ED620000}"/>
    <cellStyle name="Normal 2 4 3 2 2 3 3 3" xfId="19886" xr:uid="{00000000-0005-0000-0000-0000EE620000}"/>
    <cellStyle name="Normal 2 4 3 2 2 3 4" xfId="6172" xr:uid="{00000000-0005-0000-0000-0000EF620000}"/>
    <cellStyle name="Normal 2 4 3 2 2 3 4 2" xfId="14318" xr:uid="{00000000-0005-0000-0000-0000F0620000}"/>
    <cellStyle name="Normal 2 4 3 2 2 3 4 2 2" xfId="30614" xr:uid="{00000000-0005-0000-0000-0000F1620000}"/>
    <cellStyle name="Normal 2 4 3 2 2 3 4 3" xfId="22468" xr:uid="{00000000-0005-0000-0000-0000F2620000}"/>
    <cellStyle name="Normal 2 4 3 2 2 3 5" xfId="9019" xr:uid="{00000000-0005-0000-0000-0000F3620000}"/>
    <cellStyle name="Normal 2 4 3 2 2 3 5 2" xfId="25315" xr:uid="{00000000-0005-0000-0000-0000F4620000}"/>
    <cellStyle name="Normal 2 4 3 2 2 3 6" xfId="17169" xr:uid="{00000000-0005-0000-0000-0000F5620000}"/>
    <cellStyle name="Normal 2 4 3 2 2 4" xfId="1578" xr:uid="{00000000-0005-0000-0000-0000F6620000}"/>
    <cellStyle name="Normal 2 4 3 2 2 4 2" xfId="4199" xr:uid="{00000000-0005-0000-0000-0000F7620000}"/>
    <cellStyle name="Normal 2 4 3 2 2 4 2 2" xfId="12345" xr:uid="{00000000-0005-0000-0000-0000F8620000}"/>
    <cellStyle name="Normal 2 4 3 2 2 4 2 2 2" xfId="28641" xr:uid="{00000000-0005-0000-0000-0000F9620000}"/>
    <cellStyle name="Normal 2 4 3 2 2 4 2 3" xfId="20495" xr:uid="{00000000-0005-0000-0000-0000FA620000}"/>
    <cellStyle name="Normal 2 4 3 2 2 4 3" xfId="6877" xr:uid="{00000000-0005-0000-0000-0000FB620000}"/>
    <cellStyle name="Normal 2 4 3 2 2 4 3 2" xfId="15023" xr:uid="{00000000-0005-0000-0000-0000FC620000}"/>
    <cellStyle name="Normal 2 4 3 2 2 4 3 2 2" xfId="31319" xr:uid="{00000000-0005-0000-0000-0000FD620000}"/>
    <cellStyle name="Normal 2 4 3 2 2 4 3 3" xfId="23173" xr:uid="{00000000-0005-0000-0000-0000FE620000}"/>
    <cellStyle name="Normal 2 4 3 2 2 4 4" xfId="9724" xr:uid="{00000000-0005-0000-0000-0000FF620000}"/>
    <cellStyle name="Normal 2 4 3 2 2 4 4 2" xfId="26020" xr:uid="{00000000-0005-0000-0000-000000630000}"/>
    <cellStyle name="Normal 2 4 3 2 2 4 5" xfId="17874" xr:uid="{00000000-0005-0000-0000-000001630000}"/>
    <cellStyle name="Normal 2 4 3 2 2 5" xfId="2981" xr:uid="{00000000-0005-0000-0000-000002630000}"/>
    <cellStyle name="Normal 2 4 3 2 2 5 2" xfId="11127" xr:uid="{00000000-0005-0000-0000-000003630000}"/>
    <cellStyle name="Normal 2 4 3 2 2 5 2 2" xfId="27423" xr:uid="{00000000-0005-0000-0000-000004630000}"/>
    <cellStyle name="Normal 2 4 3 2 2 5 3" xfId="19277" xr:uid="{00000000-0005-0000-0000-000005630000}"/>
    <cellStyle name="Normal 2 4 3 2 2 6" xfId="5467" xr:uid="{00000000-0005-0000-0000-000006630000}"/>
    <cellStyle name="Normal 2 4 3 2 2 6 2" xfId="13613" xr:uid="{00000000-0005-0000-0000-000007630000}"/>
    <cellStyle name="Normal 2 4 3 2 2 6 2 2" xfId="29909" xr:uid="{00000000-0005-0000-0000-000008630000}"/>
    <cellStyle name="Normal 2 4 3 2 2 6 3" xfId="21763" xr:uid="{00000000-0005-0000-0000-000009630000}"/>
    <cellStyle name="Normal 2 4 3 2 2 7" xfId="8314" xr:uid="{00000000-0005-0000-0000-00000A630000}"/>
    <cellStyle name="Normal 2 4 3 2 2 7 2" xfId="24610" xr:uid="{00000000-0005-0000-0000-00000B630000}"/>
    <cellStyle name="Normal 2 4 3 2 2 8" xfId="16464" xr:uid="{00000000-0005-0000-0000-00000C630000}"/>
    <cellStyle name="Normal 2 4 3 2 3" xfId="244" xr:uid="{00000000-0005-0000-0000-00000D630000}"/>
    <cellStyle name="Normal 2 4 3 2 3 2" xfId="588" xr:uid="{00000000-0005-0000-0000-00000E630000}"/>
    <cellStyle name="Normal 2 4 3 2 3 2 2" xfId="1294" xr:uid="{00000000-0005-0000-0000-00000F630000}"/>
    <cellStyle name="Normal 2 4 3 2 3 2 2 2" xfId="2704" xr:uid="{00000000-0005-0000-0000-000010630000}"/>
    <cellStyle name="Normal 2 4 3 2 3 2 2 2 2" xfId="5178" xr:uid="{00000000-0005-0000-0000-000011630000}"/>
    <cellStyle name="Normal 2 4 3 2 3 2 2 2 2 2" xfId="13324" xr:uid="{00000000-0005-0000-0000-000012630000}"/>
    <cellStyle name="Normal 2 4 3 2 3 2 2 2 2 2 2" xfId="29620" xr:uid="{00000000-0005-0000-0000-000013630000}"/>
    <cellStyle name="Normal 2 4 3 2 3 2 2 2 2 3" xfId="21474" xr:uid="{00000000-0005-0000-0000-000014630000}"/>
    <cellStyle name="Normal 2 4 3 2 3 2 2 2 3" xfId="8003" xr:uid="{00000000-0005-0000-0000-000015630000}"/>
    <cellStyle name="Normal 2 4 3 2 3 2 2 2 3 2" xfId="16149" xr:uid="{00000000-0005-0000-0000-000016630000}"/>
    <cellStyle name="Normal 2 4 3 2 3 2 2 2 3 2 2" xfId="32445" xr:uid="{00000000-0005-0000-0000-000017630000}"/>
    <cellStyle name="Normal 2 4 3 2 3 2 2 2 3 3" xfId="24299" xr:uid="{00000000-0005-0000-0000-000018630000}"/>
    <cellStyle name="Normal 2 4 3 2 3 2 2 2 4" xfId="10850" xr:uid="{00000000-0005-0000-0000-000019630000}"/>
    <cellStyle name="Normal 2 4 3 2 3 2 2 2 4 2" xfId="27146" xr:uid="{00000000-0005-0000-0000-00001A630000}"/>
    <cellStyle name="Normal 2 4 3 2 3 2 2 2 5" xfId="19000" xr:uid="{00000000-0005-0000-0000-00001B630000}"/>
    <cellStyle name="Normal 2 4 3 2 3 2 2 3" xfId="3960" xr:uid="{00000000-0005-0000-0000-00001C630000}"/>
    <cellStyle name="Normal 2 4 3 2 3 2 2 3 2" xfId="12106" xr:uid="{00000000-0005-0000-0000-00001D630000}"/>
    <cellStyle name="Normal 2 4 3 2 3 2 2 3 2 2" xfId="28402" xr:uid="{00000000-0005-0000-0000-00001E630000}"/>
    <cellStyle name="Normal 2 4 3 2 3 2 2 3 3" xfId="20256" xr:uid="{00000000-0005-0000-0000-00001F630000}"/>
    <cellStyle name="Normal 2 4 3 2 3 2 2 4" xfId="6593" xr:uid="{00000000-0005-0000-0000-000020630000}"/>
    <cellStyle name="Normal 2 4 3 2 3 2 2 4 2" xfId="14739" xr:uid="{00000000-0005-0000-0000-000021630000}"/>
    <cellStyle name="Normal 2 4 3 2 3 2 2 4 2 2" xfId="31035" xr:uid="{00000000-0005-0000-0000-000022630000}"/>
    <cellStyle name="Normal 2 4 3 2 3 2 2 4 3" xfId="22889" xr:uid="{00000000-0005-0000-0000-000023630000}"/>
    <cellStyle name="Normal 2 4 3 2 3 2 2 5" xfId="9440" xr:uid="{00000000-0005-0000-0000-000024630000}"/>
    <cellStyle name="Normal 2 4 3 2 3 2 2 5 2" xfId="25736" xr:uid="{00000000-0005-0000-0000-000025630000}"/>
    <cellStyle name="Normal 2 4 3 2 3 2 2 6" xfId="17590" xr:uid="{00000000-0005-0000-0000-000026630000}"/>
    <cellStyle name="Normal 2 4 3 2 3 2 3" xfId="1999" xr:uid="{00000000-0005-0000-0000-000027630000}"/>
    <cellStyle name="Normal 2 4 3 2 3 2 3 2" xfId="4569" xr:uid="{00000000-0005-0000-0000-000028630000}"/>
    <cellStyle name="Normal 2 4 3 2 3 2 3 2 2" xfId="12715" xr:uid="{00000000-0005-0000-0000-000029630000}"/>
    <cellStyle name="Normal 2 4 3 2 3 2 3 2 2 2" xfId="29011" xr:uid="{00000000-0005-0000-0000-00002A630000}"/>
    <cellStyle name="Normal 2 4 3 2 3 2 3 2 3" xfId="20865" xr:uid="{00000000-0005-0000-0000-00002B630000}"/>
    <cellStyle name="Normal 2 4 3 2 3 2 3 3" xfId="7298" xr:uid="{00000000-0005-0000-0000-00002C630000}"/>
    <cellStyle name="Normal 2 4 3 2 3 2 3 3 2" xfId="15444" xr:uid="{00000000-0005-0000-0000-00002D630000}"/>
    <cellStyle name="Normal 2 4 3 2 3 2 3 3 2 2" xfId="31740" xr:uid="{00000000-0005-0000-0000-00002E630000}"/>
    <cellStyle name="Normal 2 4 3 2 3 2 3 3 3" xfId="23594" xr:uid="{00000000-0005-0000-0000-00002F630000}"/>
    <cellStyle name="Normal 2 4 3 2 3 2 3 4" xfId="10145" xr:uid="{00000000-0005-0000-0000-000030630000}"/>
    <cellStyle name="Normal 2 4 3 2 3 2 3 4 2" xfId="26441" xr:uid="{00000000-0005-0000-0000-000031630000}"/>
    <cellStyle name="Normal 2 4 3 2 3 2 3 5" xfId="18295" xr:uid="{00000000-0005-0000-0000-000032630000}"/>
    <cellStyle name="Normal 2 4 3 2 3 2 4" xfId="3351" xr:uid="{00000000-0005-0000-0000-000033630000}"/>
    <cellStyle name="Normal 2 4 3 2 3 2 4 2" xfId="11497" xr:uid="{00000000-0005-0000-0000-000034630000}"/>
    <cellStyle name="Normal 2 4 3 2 3 2 4 2 2" xfId="27793" xr:uid="{00000000-0005-0000-0000-000035630000}"/>
    <cellStyle name="Normal 2 4 3 2 3 2 4 3" xfId="19647" xr:uid="{00000000-0005-0000-0000-000036630000}"/>
    <cellStyle name="Normal 2 4 3 2 3 2 5" xfId="5888" xr:uid="{00000000-0005-0000-0000-000037630000}"/>
    <cellStyle name="Normal 2 4 3 2 3 2 5 2" xfId="14034" xr:uid="{00000000-0005-0000-0000-000038630000}"/>
    <cellStyle name="Normal 2 4 3 2 3 2 5 2 2" xfId="30330" xr:uid="{00000000-0005-0000-0000-000039630000}"/>
    <cellStyle name="Normal 2 4 3 2 3 2 5 3" xfId="22184" xr:uid="{00000000-0005-0000-0000-00003A630000}"/>
    <cellStyle name="Normal 2 4 3 2 3 2 6" xfId="8735" xr:uid="{00000000-0005-0000-0000-00003B630000}"/>
    <cellStyle name="Normal 2 4 3 2 3 2 6 2" xfId="25031" xr:uid="{00000000-0005-0000-0000-00003C630000}"/>
    <cellStyle name="Normal 2 4 3 2 3 2 7" xfId="16885" xr:uid="{00000000-0005-0000-0000-00003D630000}"/>
    <cellStyle name="Normal 2 4 3 2 3 3" xfId="950" xr:uid="{00000000-0005-0000-0000-00003E630000}"/>
    <cellStyle name="Normal 2 4 3 2 3 3 2" xfId="2360" xr:uid="{00000000-0005-0000-0000-00003F630000}"/>
    <cellStyle name="Normal 2 4 3 2 3 3 2 2" xfId="4882" xr:uid="{00000000-0005-0000-0000-000040630000}"/>
    <cellStyle name="Normal 2 4 3 2 3 3 2 2 2" xfId="13028" xr:uid="{00000000-0005-0000-0000-000041630000}"/>
    <cellStyle name="Normal 2 4 3 2 3 3 2 2 2 2" xfId="29324" xr:uid="{00000000-0005-0000-0000-000042630000}"/>
    <cellStyle name="Normal 2 4 3 2 3 3 2 2 3" xfId="21178" xr:uid="{00000000-0005-0000-0000-000043630000}"/>
    <cellStyle name="Normal 2 4 3 2 3 3 2 3" xfId="7659" xr:uid="{00000000-0005-0000-0000-000044630000}"/>
    <cellStyle name="Normal 2 4 3 2 3 3 2 3 2" xfId="15805" xr:uid="{00000000-0005-0000-0000-000045630000}"/>
    <cellStyle name="Normal 2 4 3 2 3 3 2 3 2 2" xfId="32101" xr:uid="{00000000-0005-0000-0000-000046630000}"/>
    <cellStyle name="Normal 2 4 3 2 3 3 2 3 3" xfId="23955" xr:uid="{00000000-0005-0000-0000-000047630000}"/>
    <cellStyle name="Normal 2 4 3 2 3 3 2 4" xfId="10506" xr:uid="{00000000-0005-0000-0000-000048630000}"/>
    <cellStyle name="Normal 2 4 3 2 3 3 2 4 2" xfId="26802" xr:uid="{00000000-0005-0000-0000-000049630000}"/>
    <cellStyle name="Normal 2 4 3 2 3 3 2 5" xfId="18656" xr:uid="{00000000-0005-0000-0000-00004A630000}"/>
    <cellStyle name="Normal 2 4 3 2 3 3 3" xfId="3664" xr:uid="{00000000-0005-0000-0000-00004B630000}"/>
    <cellStyle name="Normal 2 4 3 2 3 3 3 2" xfId="11810" xr:uid="{00000000-0005-0000-0000-00004C630000}"/>
    <cellStyle name="Normal 2 4 3 2 3 3 3 2 2" xfId="28106" xr:uid="{00000000-0005-0000-0000-00004D630000}"/>
    <cellStyle name="Normal 2 4 3 2 3 3 3 3" xfId="19960" xr:uid="{00000000-0005-0000-0000-00004E630000}"/>
    <cellStyle name="Normal 2 4 3 2 3 3 4" xfId="6249" xr:uid="{00000000-0005-0000-0000-00004F630000}"/>
    <cellStyle name="Normal 2 4 3 2 3 3 4 2" xfId="14395" xr:uid="{00000000-0005-0000-0000-000050630000}"/>
    <cellStyle name="Normal 2 4 3 2 3 3 4 2 2" xfId="30691" xr:uid="{00000000-0005-0000-0000-000051630000}"/>
    <cellStyle name="Normal 2 4 3 2 3 3 4 3" xfId="22545" xr:uid="{00000000-0005-0000-0000-000052630000}"/>
    <cellStyle name="Normal 2 4 3 2 3 3 5" xfId="9096" xr:uid="{00000000-0005-0000-0000-000053630000}"/>
    <cellStyle name="Normal 2 4 3 2 3 3 5 2" xfId="25392" xr:uid="{00000000-0005-0000-0000-000054630000}"/>
    <cellStyle name="Normal 2 4 3 2 3 3 6" xfId="17246" xr:uid="{00000000-0005-0000-0000-000055630000}"/>
    <cellStyle name="Normal 2 4 3 2 3 4" xfId="1655" xr:uid="{00000000-0005-0000-0000-000056630000}"/>
    <cellStyle name="Normal 2 4 3 2 3 4 2" xfId="4273" xr:uid="{00000000-0005-0000-0000-000057630000}"/>
    <cellStyle name="Normal 2 4 3 2 3 4 2 2" xfId="12419" xr:uid="{00000000-0005-0000-0000-000058630000}"/>
    <cellStyle name="Normal 2 4 3 2 3 4 2 2 2" xfId="28715" xr:uid="{00000000-0005-0000-0000-000059630000}"/>
    <cellStyle name="Normal 2 4 3 2 3 4 2 3" xfId="20569" xr:uid="{00000000-0005-0000-0000-00005A630000}"/>
    <cellStyle name="Normal 2 4 3 2 3 4 3" xfId="6954" xr:uid="{00000000-0005-0000-0000-00005B630000}"/>
    <cellStyle name="Normal 2 4 3 2 3 4 3 2" xfId="15100" xr:uid="{00000000-0005-0000-0000-00005C630000}"/>
    <cellStyle name="Normal 2 4 3 2 3 4 3 2 2" xfId="31396" xr:uid="{00000000-0005-0000-0000-00005D630000}"/>
    <cellStyle name="Normal 2 4 3 2 3 4 3 3" xfId="23250" xr:uid="{00000000-0005-0000-0000-00005E630000}"/>
    <cellStyle name="Normal 2 4 3 2 3 4 4" xfId="9801" xr:uid="{00000000-0005-0000-0000-00005F630000}"/>
    <cellStyle name="Normal 2 4 3 2 3 4 4 2" xfId="26097" xr:uid="{00000000-0005-0000-0000-000060630000}"/>
    <cellStyle name="Normal 2 4 3 2 3 4 5" xfId="17951" xr:uid="{00000000-0005-0000-0000-000061630000}"/>
    <cellStyle name="Normal 2 4 3 2 3 5" xfId="3055" xr:uid="{00000000-0005-0000-0000-000062630000}"/>
    <cellStyle name="Normal 2 4 3 2 3 5 2" xfId="11201" xr:uid="{00000000-0005-0000-0000-000063630000}"/>
    <cellStyle name="Normal 2 4 3 2 3 5 2 2" xfId="27497" xr:uid="{00000000-0005-0000-0000-000064630000}"/>
    <cellStyle name="Normal 2 4 3 2 3 5 3" xfId="19351" xr:uid="{00000000-0005-0000-0000-000065630000}"/>
    <cellStyle name="Normal 2 4 3 2 3 6" xfId="5544" xr:uid="{00000000-0005-0000-0000-000066630000}"/>
    <cellStyle name="Normal 2 4 3 2 3 6 2" xfId="13690" xr:uid="{00000000-0005-0000-0000-000067630000}"/>
    <cellStyle name="Normal 2 4 3 2 3 6 2 2" xfId="29986" xr:uid="{00000000-0005-0000-0000-000068630000}"/>
    <cellStyle name="Normal 2 4 3 2 3 6 3" xfId="21840" xr:uid="{00000000-0005-0000-0000-000069630000}"/>
    <cellStyle name="Normal 2 4 3 2 3 7" xfId="8391" xr:uid="{00000000-0005-0000-0000-00006A630000}"/>
    <cellStyle name="Normal 2 4 3 2 3 7 2" xfId="24687" xr:uid="{00000000-0005-0000-0000-00006B630000}"/>
    <cellStyle name="Normal 2 4 3 2 3 8" xfId="16541" xr:uid="{00000000-0005-0000-0000-00006C630000}"/>
    <cellStyle name="Normal 2 4 3 2 4" xfId="331" xr:uid="{00000000-0005-0000-0000-00006D630000}"/>
    <cellStyle name="Normal 2 4 3 2 4 2" xfId="675" xr:uid="{00000000-0005-0000-0000-00006E630000}"/>
    <cellStyle name="Normal 2 4 3 2 4 2 2" xfId="1381" xr:uid="{00000000-0005-0000-0000-00006F630000}"/>
    <cellStyle name="Normal 2 4 3 2 4 2 2 2" xfId="2791" xr:uid="{00000000-0005-0000-0000-000070630000}"/>
    <cellStyle name="Normal 2 4 3 2 4 2 2 2 2" xfId="5252" xr:uid="{00000000-0005-0000-0000-000071630000}"/>
    <cellStyle name="Normal 2 4 3 2 4 2 2 2 2 2" xfId="13398" xr:uid="{00000000-0005-0000-0000-000072630000}"/>
    <cellStyle name="Normal 2 4 3 2 4 2 2 2 2 2 2" xfId="29694" xr:uid="{00000000-0005-0000-0000-000073630000}"/>
    <cellStyle name="Normal 2 4 3 2 4 2 2 2 2 3" xfId="21548" xr:uid="{00000000-0005-0000-0000-000074630000}"/>
    <cellStyle name="Normal 2 4 3 2 4 2 2 2 3" xfId="8090" xr:uid="{00000000-0005-0000-0000-000075630000}"/>
    <cellStyle name="Normal 2 4 3 2 4 2 2 2 3 2" xfId="16236" xr:uid="{00000000-0005-0000-0000-000076630000}"/>
    <cellStyle name="Normal 2 4 3 2 4 2 2 2 3 2 2" xfId="32532" xr:uid="{00000000-0005-0000-0000-000077630000}"/>
    <cellStyle name="Normal 2 4 3 2 4 2 2 2 3 3" xfId="24386" xr:uid="{00000000-0005-0000-0000-000078630000}"/>
    <cellStyle name="Normal 2 4 3 2 4 2 2 2 4" xfId="10937" xr:uid="{00000000-0005-0000-0000-000079630000}"/>
    <cellStyle name="Normal 2 4 3 2 4 2 2 2 4 2" xfId="27233" xr:uid="{00000000-0005-0000-0000-00007A630000}"/>
    <cellStyle name="Normal 2 4 3 2 4 2 2 2 5" xfId="19087" xr:uid="{00000000-0005-0000-0000-00007B630000}"/>
    <cellStyle name="Normal 2 4 3 2 4 2 2 3" xfId="4034" xr:uid="{00000000-0005-0000-0000-00007C630000}"/>
    <cellStyle name="Normal 2 4 3 2 4 2 2 3 2" xfId="12180" xr:uid="{00000000-0005-0000-0000-00007D630000}"/>
    <cellStyle name="Normal 2 4 3 2 4 2 2 3 2 2" xfId="28476" xr:uid="{00000000-0005-0000-0000-00007E630000}"/>
    <cellStyle name="Normal 2 4 3 2 4 2 2 3 3" xfId="20330" xr:uid="{00000000-0005-0000-0000-00007F630000}"/>
    <cellStyle name="Normal 2 4 3 2 4 2 2 4" xfId="6680" xr:uid="{00000000-0005-0000-0000-000080630000}"/>
    <cellStyle name="Normal 2 4 3 2 4 2 2 4 2" xfId="14826" xr:uid="{00000000-0005-0000-0000-000081630000}"/>
    <cellStyle name="Normal 2 4 3 2 4 2 2 4 2 2" xfId="31122" xr:uid="{00000000-0005-0000-0000-000082630000}"/>
    <cellStyle name="Normal 2 4 3 2 4 2 2 4 3" xfId="22976" xr:uid="{00000000-0005-0000-0000-000083630000}"/>
    <cellStyle name="Normal 2 4 3 2 4 2 2 5" xfId="9527" xr:uid="{00000000-0005-0000-0000-000084630000}"/>
    <cellStyle name="Normal 2 4 3 2 4 2 2 5 2" xfId="25823" xr:uid="{00000000-0005-0000-0000-000085630000}"/>
    <cellStyle name="Normal 2 4 3 2 4 2 2 6" xfId="17677" xr:uid="{00000000-0005-0000-0000-000086630000}"/>
    <cellStyle name="Normal 2 4 3 2 4 2 3" xfId="2086" xr:uid="{00000000-0005-0000-0000-000087630000}"/>
    <cellStyle name="Normal 2 4 3 2 4 2 3 2" xfId="4643" xr:uid="{00000000-0005-0000-0000-000088630000}"/>
    <cellStyle name="Normal 2 4 3 2 4 2 3 2 2" xfId="12789" xr:uid="{00000000-0005-0000-0000-000089630000}"/>
    <cellStyle name="Normal 2 4 3 2 4 2 3 2 2 2" xfId="29085" xr:uid="{00000000-0005-0000-0000-00008A630000}"/>
    <cellStyle name="Normal 2 4 3 2 4 2 3 2 3" xfId="20939" xr:uid="{00000000-0005-0000-0000-00008B630000}"/>
    <cellStyle name="Normal 2 4 3 2 4 2 3 3" xfId="7385" xr:uid="{00000000-0005-0000-0000-00008C630000}"/>
    <cellStyle name="Normal 2 4 3 2 4 2 3 3 2" xfId="15531" xr:uid="{00000000-0005-0000-0000-00008D630000}"/>
    <cellStyle name="Normal 2 4 3 2 4 2 3 3 2 2" xfId="31827" xr:uid="{00000000-0005-0000-0000-00008E630000}"/>
    <cellStyle name="Normal 2 4 3 2 4 2 3 3 3" xfId="23681" xr:uid="{00000000-0005-0000-0000-00008F630000}"/>
    <cellStyle name="Normal 2 4 3 2 4 2 3 4" xfId="10232" xr:uid="{00000000-0005-0000-0000-000090630000}"/>
    <cellStyle name="Normal 2 4 3 2 4 2 3 4 2" xfId="26528" xr:uid="{00000000-0005-0000-0000-000091630000}"/>
    <cellStyle name="Normal 2 4 3 2 4 2 3 5" xfId="18382" xr:uid="{00000000-0005-0000-0000-000092630000}"/>
    <cellStyle name="Normal 2 4 3 2 4 2 4" xfId="3425" xr:uid="{00000000-0005-0000-0000-000093630000}"/>
    <cellStyle name="Normal 2 4 3 2 4 2 4 2" xfId="11571" xr:uid="{00000000-0005-0000-0000-000094630000}"/>
    <cellStyle name="Normal 2 4 3 2 4 2 4 2 2" xfId="27867" xr:uid="{00000000-0005-0000-0000-000095630000}"/>
    <cellStyle name="Normal 2 4 3 2 4 2 4 3" xfId="19721" xr:uid="{00000000-0005-0000-0000-000096630000}"/>
    <cellStyle name="Normal 2 4 3 2 4 2 5" xfId="5975" xr:uid="{00000000-0005-0000-0000-000097630000}"/>
    <cellStyle name="Normal 2 4 3 2 4 2 5 2" xfId="14121" xr:uid="{00000000-0005-0000-0000-000098630000}"/>
    <cellStyle name="Normal 2 4 3 2 4 2 5 2 2" xfId="30417" xr:uid="{00000000-0005-0000-0000-000099630000}"/>
    <cellStyle name="Normal 2 4 3 2 4 2 5 3" xfId="22271" xr:uid="{00000000-0005-0000-0000-00009A630000}"/>
    <cellStyle name="Normal 2 4 3 2 4 2 6" xfId="8822" xr:uid="{00000000-0005-0000-0000-00009B630000}"/>
    <cellStyle name="Normal 2 4 3 2 4 2 6 2" xfId="25118" xr:uid="{00000000-0005-0000-0000-00009C630000}"/>
    <cellStyle name="Normal 2 4 3 2 4 2 7" xfId="16972" xr:uid="{00000000-0005-0000-0000-00009D630000}"/>
    <cellStyle name="Normal 2 4 3 2 4 3" xfId="1037" xr:uid="{00000000-0005-0000-0000-00009E630000}"/>
    <cellStyle name="Normal 2 4 3 2 4 3 2" xfId="2447" xr:uid="{00000000-0005-0000-0000-00009F630000}"/>
    <cellStyle name="Normal 2 4 3 2 4 3 2 2" xfId="4956" xr:uid="{00000000-0005-0000-0000-0000A0630000}"/>
    <cellStyle name="Normal 2 4 3 2 4 3 2 2 2" xfId="13102" xr:uid="{00000000-0005-0000-0000-0000A1630000}"/>
    <cellStyle name="Normal 2 4 3 2 4 3 2 2 2 2" xfId="29398" xr:uid="{00000000-0005-0000-0000-0000A2630000}"/>
    <cellStyle name="Normal 2 4 3 2 4 3 2 2 3" xfId="21252" xr:uid="{00000000-0005-0000-0000-0000A3630000}"/>
    <cellStyle name="Normal 2 4 3 2 4 3 2 3" xfId="7746" xr:uid="{00000000-0005-0000-0000-0000A4630000}"/>
    <cellStyle name="Normal 2 4 3 2 4 3 2 3 2" xfId="15892" xr:uid="{00000000-0005-0000-0000-0000A5630000}"/>
    <cellStyle name="Normal 2 4 3 2 4 3 2 3 2 2" xfId="32188" xr:uid="{00000000-0005-0000-0000-0000A6630000}"/>
    <cellStyle name="Normal 2 4 3 2 4 3 2 3 3" xfId="24042" xr:uid="{00000000-0005-0000-0000-0000A7630000}"/>
    <cellStyle name="Normal 2 4 3 2 4 3 2 4" xfId="10593" xr:uid="{00000000-0005-0000-0000-0000A8630000}"/>
    <cellStyle name="Normal 2 4 3 2 4 3 2 4 2" xfId="26889" xr:uid="{00000000-0005-0000-0000-0000A9630000}"/>
    <cellStyle name="Normal 2 4 3 2 4 3 2 5" xfId="18743" xr:uid="{00000000-0005-0000-0000-0000AA630000}"/>
    <cellStyle name="Normal 2 4 3 2 4 3 3" xfId="3738" xr:uid="{00000000-0005-0000-0000-0000AB630000}"/>
    <cellStyle name="Normal 2 4 3 2 4 3 3 2" xfId="11884" xr:uid="{00000000-0005-0000-0000-0000AC630000}"/>
    <cellStyle name="Normal 2 4 3 2 4 3 3 2 2" xfId="28180" xr:uid="{00000000-0005-0000-0000-0000AD630000}"/>
    <cellStyle name="Normal 2 4 3 2 4 3 3 3" xfId="20034" xr:uid="{00000000-0005-0000-0000-0000AE630000}"/>
    <cellStyle name="Normal 2 4 3 2 4 3 4" xfId="6336" xr:uid="{00000000-0005-0000-0000-0000AF630000}"/>
    <cellStyle name="Normal 2 4 3 2 4 3 4 2" xfId="14482" xr:uid="{00000000-0005-0000-0000-0000B0630000}"/>
    <cellStyle name="Normal 2 4 3 2 4 3 4 2 2" xfId="30778" xr:uid="{00000000-0005-0000-0000-0000B1630000}"/>
    <cellStyle name="Normal 2 4 3 2 4 3 4 3" xfId="22632" xr:uid="{00000000-0005-0000-0000-0000B2630000}"/>
    <cellStyle name="Normal 2 4 3 2 4 3 5" xfId="9183" xr:uid="{00000000-0005-0000-0000-0000B3630000}"/>
    <cellStyle name="Normal 2 4 3 2 4 3 5 2" xfId="25479" xr:uid="{00000000-0005-0000-0000-0000B4630000}"/>
    <cellStyle name="Normal 2 4 3 2 4 3 6" xfId="17333" xr:uid="{00000000-0005-0000-0000-0000B5630000}"/>
    <cellStyle name="Normal 2 4 3 2 4 4" xfId="1742" xr:uid="{00000000-0005-0000-0000-0000B6630000}"/>
    <cellStyle name="Normal 2 4 3 2 4 4 2" xfId="4347" xr:uid="{00000000-0005-0000-0000-0000B7630000}"/>
    <cellStyle name="Normal 2 4 3 2 4 4 2 2" xfId="12493" xr:uid="{00000000-0005-0000-0000-0000B8630000}"/>
    <cellStyle name="Normal 2 4 3 2 4 4 2 2 2" xfId="28789" xr:uid="{00000000-0005-0000-0000-0000B9630000}"/>
    <cellStyle name="Normal 2 4 3 2 4 4 2 3" xfId="20643" xr:uid="{00000000-0005-0000-0000-0000BA630000}"/>
    <cellStyle name="Normal 2 4 3 2 4 4 3" xfId="7041" xr:uid="{00000000-0005-0000-0000-0000BB630000}"/>
    <cellStyle name="Normal 2 4 3 2 4 4 3 2" xfId="15187" xr:uid="{00000000-0005-0000-0000-0000BC630000}"/>
    <cellStyle name="Normal 2 4 3 2 4 4 3 2 2" xfId="31483" xr:uid="{00000000-0005-0000-0000-0000BD630000}"/>
    <cellStyle name="Normal 2 4 3 2 4 4 3 3" xfId="23337" xr:uid="{00000000-0005-0000-0000-0000BE630000}"/>
    <cellStyle name="Normal 2 4 3 2 4 4 4" xfId="9888" xr:uid="{00000000-0005-0000-0000-0000BF630000}"/>
    <cellStyle name="Normal 2 4 3 2 4 4 4 2" xfId="26184" xr:uid="{00000000-0005-0000-0000-0000C0630000}"/>
    <cellStyle name="Normal 2 4 3 2 4 4 5" xfId="18038" xr:uid="{00000000-0005-0000-0000-0000C1630000}"/>
    <cellStyle name="Normal 2 4 3 2 4 5" xfId="3129" xr:uid="{00000000-0005-0000-0000-0000C2630000}"/>
    <cellStyle name="Normal 2 4 3 2 4 5 2" xfId="11275" xr:uid="{00000000-0005-0000-0000-0000C3630000}"/>
    <cellStyle name="Normal 2 4 3 2 4 5 2 2" xfId="27571" xr:uid="{00000000-0005-0000-0000-0000C4630000}"/>
    <cellStyle name="Normal 2 4 3 2 4 5 3" xfId="19425" xr:uid="{00000000-0005-0000-0000-0000C5630000}"/>
    <cellStyle name="Normal 2 4 3 2 4 6" xfId="5631" xr:uid="{00000000-0005-0000-0000-0000C6630000}"/>
    <cellStyle name="Normal 2 4 3 2 4 6 2" xfId="13777" xr:uid="{00000000-0005-0000-0000-0000C7630000}"/>
    <cellStyle name="Normal 2 4 3 2 4 6 2 2" xfId="30073" xr:uid="{00000000-0005-0000-0000-0000C8630000}"/>
    <cellStyle name="Normal 2 4 3 2 4 6 3" xfId="21927" xr:uid="{00000000-0005-0000-0000-0000C9630000}"/>
    <cellStyle name="Normal 2 4 3 2 4 7" xfId="8478" xr:uid="{00000000-0005-0000-0000-0000CA630000}"/>
    <cellStyle name="Normal 2 4 3 2 4 7 2" xfId="24774" xr:uid="{00000000-0005-0000-0000-0000CB630000}"/>
    <cellStyle name="Normal 2 4 3 2 4 8" xfId="16628" xr:uid="{00000000-0005-0000-0000-0000CC630000}"/>
    <cellStyle name="Normal 2 4 3 2 5" xfId="421" xr:uid="{00000000-0005-0000-0000-0000CD630000}"/>
    <cellStyle name="Normal 2 4 3 2 5 2" xfId="1127" xr:uid="{00000000-0005-0000-0000-0000CE630000}"/>
    <cellStyle name="Normal 2 4 3 2 5 2 2" xfId="2537" xr:uid="{00000000-0005-0000-0000-0000CF630000}"/>
    <cellStyle name="Normal 2 4 3 2 5 2 2 2" xfId="5030" xr:uid="{00000000-0005-0000-0000-0000D0630000}"/>
    <cellStyle name="Normal 2 4 3 2 5 2 2 2 2" xfId="13176" xr:uid="{00000000-0005-0000-0000-0000D1630000}"/>
    <cellStyle name="Normal 2 4 3 2 5 2 2 2 2 2" xfId="29472" xr:uid="{00000000-0005-0000-0000-0000D2630000}"/>
    <cellStyle name="Normal 2 4 3 2 5 2 2 2 3" xfId="21326" xr:uid="{00000000-0005-0000-0000-0000D3630000}"/>
    <cellStyle name="Normal 2 4 3 2 5 2 2 3" xfId="7836" xr:uid="{00000000-0005-0000-0000-0000D4630000}"/>
    <cellStyle name="Normal 2 4 3 2 5 2 2 3 2" xfId="15982" xr:uid="{00000000-0005-0000-0000-0000D5630000}"/>
    <cellStyle name="Normal 2 4 3 2 5 2 2 3 2 2" xfId="32278" xr:uid="{00000000-0005-0000-0000-0000D6630000}"/>
    <cellStyle name="Normal 2 4 3 2 5 2 2 3 3" xfId="24132" xr:uid="{00000000-0005-0000-0000-0000D7630000}"/>
    <cellStyle name="Normal 2 4 3 2 5 2 2 4" xfId="10683" xr:uid="{00000000-0005-0000-0000-0000D8630000}"/>
    <cellStyle name="Normal 2 4 3 2 5 2 2 4 2" xfId="26979" xr:uid="{00000000-0005-0000-0000-0000D9630000}"/>
    <cellStyle name="Normal 2 4 3 2 5 2 2 5" xfId="18833" xr:uid="{00000000-0005-0000-0000-0000DA630000}"/>
    <cellStyle name="Normal 2 4 3 2 5 2 3" xfId="3812" xr:uid="{00000000-0005-0000-0000-0000DB630000}"/>
    <cellStyle name="Normal 2 4 3 2 5 2 3 2" xfId="11958" xr:uid="{00000000-0005-0000-0000-0000DC630000}"/>
    <cellStyle name="Normal 2 4 3 2 5 2 3 2 2" xfId="28254" xr:uid="{00000000-0005-0000-0000-0000DD630000}"/>
    <cellStyle name="Normal 2 4 3 2 5 2 3 3" xfId="20108" xr:uid="{00000000-0005-0000-0000-0000DE630000}"/>
    <cellStyle name="Normal 2 4 3 2 5 2 4" xfId="6426" xr:uid="{00000000-0005-0000-0000-0000DF630000}"/>
    <cellStyle name="Normal 2 4 3 2 5 2 4 2" xfId="14572" xr:uid="{00000000-0005-0000-0000-0000E0630000}"/>
    <cellStyle name="Normal 2 4 3 2 5 2 4 2 2" xfId="30868" xr:uid="{00000000-0005-0000-0000-0000E1630000}"/>
    <cellStyle name="Normal 2 4 3 2 5 2 4 3" xfId="22722" xr:uid="{00000000-0005-0000-0000-0000E2630000}"/>
    <cellStyle name="Normal 2 4 3 2 5 2 5" xfId="9273" xr:uid="{00000000-0005-0000-0000-0000E3630000}"/>
    <cellStyle name="Normal 2 4 3 2 5 2 5 2" xfId="25569" xr:uid="{00000000-0005-0000-0000-0000E4630000}"/>
    <cellStyle name="Normal 2 4 3 2 5 2 6" xfId="17423" xr:uid="{00000000-0005-0000-0000-0000E5630000}"/>
    <cellStyle name="Normal 2 4 3 2 5 3" xfId="1832" xr:uid="{00000000-0005-0000-0000-0000E6630000}"/>
    <cellStyle name="Normal 2 4 3 2 5 3 2" xfId="4421" xr:uid="{00000000-0005-0000-0000-0000E7630000}"/>
    <cellStyle name="Normal 2 4 3 2 5 3 2 2" xfId="12567" xr:uid="{00000000-0005-0000-0000-0000E8630000}"/>
    <cellStyle name="Normal 2 4 3 2 5 3 2 2 2" xfId="28863" xr:uid="{00000000-0005-0000-0000-0000E9630000}"/>
    <cellStyle name="Normal 2 4 3 2 5 3 2 3" xfId="20717" xr:uid="{00000000-0005-0000-0000-0000EA630000}"/>
    <cellStyle name="Normal 2 4 3 2 5 3 3" xfId="7131" xr:uid="{00000000-0005-0000-0000-0000EB630000}"/>
    <cellStyle name="Normal 2 4 3 2 5 3 3 2" xfId="15277" xr:uid="{00000000-0005-0000-0000-0000EC630000}"/>
    <cellStyle name="Normal 2 4 3 2 5 3 3 2 2" xfId="31573" xr:uid="{00000000-0005-0000-0000-0000ED630000}"/>
    <cellStyle name="Normal 2 4 3 2 5 3 3 3" xfId="23427" xr:uid="{00000000-0005-0000-0000-0000EE630000}"/>
    <cellStyle name="Normal 2 4 3 2 5 3 4" xfId="9978" xr:uid="{00000000-0005-0000-0000-0000EF630000}"/>
    <cellStyle name="Normal 2 4 3 2 5 3 4 2" xfId="26274" xr:uid="{00000000-0005-0000-0000-0000F0630000}"/>
    <cellStyle name="Normal 2 4 3 2 5 3 5" xfId="18128" xr:uid="{00000000-0005-0000-0000-0000F1630000}"/>
    <cellStyle name="Normal 2 4 3 2 5 4" xfId="3203" xr:uid="{00000000-0005-0000-0000-0000F2630000}"/>
    <cellStyle name="Normal 2 4 3 2 5 4 2" xfId="11349" xr:uid="{00000000-0005-0000-0000-0000F3630000}"/>
    <cellStyle name="Normal 2 4 3 2 5 4 2 2" xfId="27645" xr:uid="{00000000-0005-0000-0000-0000F4630000}"/>
    <cellStyle name="Normal 2 4 3 2 5 4 3" xfId="19499" xr:uid="{00000000-0005-0000-0000-0000F5630000}"/>
    <cellStyle name="Normal 2 4 3 2 5 5" xfId="5721" xr:uid="{00000000-0005-0000-0000-0000F6630000}"/>
    <cellStyle name="Normal 2 4 3 2 5 5 2" xfId="13867" xr:uid="{00000000-0005-0000-0000-0000F7630000}"/>
    <cellStyle name="Normal 2 4 3 2 5 5 2 2" xfId="30163" xr:uid="{00000000-0005-0000-0000-0000F8630000}"/>
    <cellStyle name="Normal 2 4 3 2 5 5 3" xfId="22017" xr:uid="{00000000-0005-0000-0000-0000F9630000}"/>
    <cellStyle name="Normal 2 4 3 2 5 6" xfId="8568" xr:uid="{00000000-0005-0000-0000-0000FA630000}"/>
    <cellStyle name="Normal 2 4 3 2 5 6 2" xfId="24864" xr:uid="{00000000-0005-0000-0000-0000FB630000}"/>
    <cellStyle name="Normal 2 4 3 2 5 7" xfId="16718" xr:uid="{00000000-0005-0000-0000-0000FC630000}"/>
    <cellStyle name="Normal 2 4 3 2 6" xfId="783" xr:uid="{00000000-0005-0000-0000-0000FD630000}"/>
    <cellStyle name="Normal 2 4 3 2 6 2" xfId="2193" xr:uid="{00000000-0005-0000-0000-0000FE630000}"/>
    <cellStyle name="Normal 2 4 3 2 6 2 2" xfId="4734" xr:uid="{00000000-0005-0000-0000-0000FF630000}"/>
    <cellStyle name="Normal 2 4 3 2 6 2 2 2" xfId="12880" xr:uid="{00000000-0005-0000-0000-000000640000}"/>
    <cellStyle name="Normal 2 4 3 2 6 2 2 2 2" xfId="29176" xr:uid="{00000000-0005-0000-0000-000001640000}"/>
    <cellStyle name="Normal 2 4 3 2 6 2 2 3" xfId="21030" xr:uid="{00000000-0005-0000-0000-000002640000}"/>
    <cellStyle name="Normal 2 4 3 2 6 2 3" xfId="7492" xr:uid="{00000000-0005-0000-0000-000003640000}"/>
    <cellStyle name="Normal 2 4 3 2 6 2 3 2" xfId="15638" xr:uid="{00000000-0005-0000-0000-000004640000}"/>
    <cellStyle name="Normal 2 4 3 2 6 2 3 2 2" xfId="31934" xr:uid="{00000000-0005-0000-0000-000005640000}"/>
    <cellStyle name="Normal 2 4 3 2 6 2 3 3" xfId="23788" xr:uid="{00000000-0005-0000-0000-000006640000}"/>
    <cellStyle name="Normal 2 4 3 2 6 2 4" xfId="10339" xr:uid="{00000000-0005-0000-0000-000007640000}"/>
    <cellStyle name="Normal 2 4 3 2 6 2 4 2" xfId="26635" xr:uid="{00000000-0005-0000-0000-000008640000}"/>
    <cellStyle name="Normal 2 4 3 2 6 2 5" xfId="18489" xr:uid="{00000000-0005-0000-0000-000009640000}"/>
    <cellStyle name="Normal 2 4 3 2 6 3" xfId="3516" xr:uid="{00000000-0005-0000-0000-00000A640000}"/>
    <cellStyle name="Normal 2 4 3 2 6 3 2" xfId="11662" xr:uid="{00000000-0005-0000-0000-00000B640000}"/>
    <cellStyle name="Normal 2 4 3 2 6 3 2 2" xfId="27958" xr:uid="{00000000-0005-0000-0000-00000C640000}"/>
    <cellStyle name="Normal 2 4 3 2 6 3 3" xfId="19812" xr:uid="{00000000-0005-0000-0000-00000D640000}"/>
    <cellStyle name="Normal 2 4 3 2 6 4" xfId="6082" xr:uid="{00000000-0005-0000-0000-00000E640000}"/>
    <cellStyle name="Normal 2 4 3 2 6 4 2" xfId="14228" xr:uid="{00000000-0005-0000-0000-00000F640000}"/>
    <cellStyle name="Normal 2 4 3 2 6 4 2 2" xfId="30524" xr:uid="{00000000-0005-0000-0000-000010640000}"/>
    <cellStyle name="Normal 2 4 3 2 6 4 3" xfId="22378" xr:uid="{00000000-0005-0000-0000-000011640000}"/>
    <cellStyle name="Normal 2 4 3 2 6 5" xfId="8929" xr:uid="{00000000-0005-0000-0000-000012640000}"/>
    <cellStyle name="Normal 2 4 3 2 6 5 2" xfId="25225" xr:uid="{00000000-0005-0000-0000-000013640000}"/>
    <cellStyle name="Normal 2 4 3 2 6 6" xfId="17079" xr:uid="{00000000-0005-0000-0000-000014640000}"/>
    <cellStyle name="Normal 2 4 3 2 7" xfId="1488" xr:uid="{00000000-0005-0000-0000-000015640000}"/>
    <cellStyle name="Normal 2 4 3 2 7 2" xfId="4125" xr:uid="{00000000-0005-0000-0000-000016640000}"/>
    <cellStyle name="Normal 2 4 3 2 7 2 2" xfId="12271" xr:uid="{00000000-0005-0000-0000-000017640000}"/>
    <cellStyle name="Normal 2 4 3 2 7 2 2 2" xfId="28567" xr:uid="{00000000-0005-0000-0000-000018640000}"/>
    <cellStyle name="Normal 2 4 3 2 7 2 3" xfId="20421" xr:uid="{00000000-0005-0000-0000-000019640000}"/>
    <cellStyle name="Normal 2 4 3 2 7 3" xfId="6787" xr:uid="{00000000-0005-0000-0000-00001A640000}"/>
    <cellStyle name="Normal 2 4 3 2 7 3 2" xfId="14933" xr:uid="{00000000-0005-0000-0000-00001B640000}"/>
    <cellStyle name="Normal 2 4 3 2 7 3 2 2" xfId="31229" xr:uid="{00000000-0005-0000-0000-00001C640000}"/>
    <cellStyle name="Normal 2 4 3 2 7 3 3" xfId="23083" xr:uid="{00000000-0005-0000-0000-00001D640000}"/>
    <cellStyle name="Normal 2 4 3 2 7 4" xfId="9634" xr:uid="{00000000-0005-0000-0000-00001E640000}"/>
    <cellStyle name="Normal 2 4 3 2 7 4 2" xfId="25930" xr:uid="{00000000-0005-0000-0000-00001F640000}"/>
    <cellStyle name="Normal 2 4 3 2 7 5" xfId="17784" xr:uid="{00000000-0005-0000-0000-000020640000}"/>
    <cellStyle name="Normal 2 4 3 2 8" xfId="2907" xr:uid="{00000000-0005-0000-0000-000021640000}"/>
    <cellStyle name="Normal 2 4 3 2 8 2" xfId="11053" xr:uid="{00000000-0005-0000-0000-000022640000}"/>
    <cellStyle name="Normal 2 4 3 2 8 2 2" xfId="27349" xr:uid="{00000000-0005-0000-0000-000023640000}"/>
    <cellStyle name="Normal 2 4 3 2 8 3" xfId="19203" xr:uid="{00000000-0005-0000-0000-000024640000}"/>
    <cellStyle name="Normal 2 4 3 2 9" xfId="5377" xr:uid="{00000000-0005-0000-0000-000025640000}"/>
    <cellStyle name="Normal 2 4 3 2 9 2" xfId="13523" xr:uid="{00000000-0005-0000-0000-000026640000}"/>
    <cellStyle name="Normal 2 4 3 2 9 2 2" xfId="29819" xr:uid="{00000000-0005-0000-0000-000027640000}"/>
    <cellStyle name="Normal 2 4 3 2 9 3" xfId="21673" xr:uid="{00000000-0005-0000-0000-000028640000}"/>
    <cellStyle name="Normal 2 4 3 3" xfId="123" xr:uid="{00000000-0005-0000-0000-000029640000}"/>
    <cellStyle name="Normal 2 4 3 3 2" xfId="467" xr:uid="{00000000-0005-0000-0000-00002A640000}"/>
    <cellStyle name="Normal 2 4 3 3 2 2" xfId="1173" xr:uid="{00000000-0005-0000-0000-00002B640000}"/>
    <cellStyle name="Normal 2 4 3 3 2 2 2" xfId="2583" xr:uid="{00000000-0005-0000-0000-00002C640000}"/>
    <cellStyle name="Normal 2 4 3 3 2 2 2 2" xfId="5068" xr:uid="{00000000-0005-0000-0000-00002D640000}"/>
    <cellStyle name="Normal 2 4 3 3 2 2 2 2 2" xfId="13214" xr:uid="{00000000-0005-0000-0000-00002E640000}"/>
    <cellStyle name="Normal 2 4 3 3 2 2 2 2 2 2" xfId="29510" xr:uid="{00000000-0005-0000-0000-00002F640000}"/>
    <cellStyle name="Normal 2 4 3 3 2 2 2 2 3" xfId="21364" xr:uid="{00000000-0005-0000-0000-000030640000}"/>
    <cellStyle name="Normal 2 4 3 3 2 2 2 3" xfId="7882" xr:uid="{00000000-0005-0000-0000-000031640000}"/>
    <cellStyle name="Normal 2 4 3 3 2 2 2 3 2" xfId="16028" xr:uid="{00000000-0005-0000-0000-000032640000}"/>
    <cellStyle name="Normal 2 4 3 3 2 2 2 3 2 2" xfId="32324" xr:uid="{00000000-0005-0000-0000-000033640000}"/>
    <cellStyle name="Normal 2 4 3 3 2 2 2 3 3" xfId="24178" xr:uid="{00000000-0005-0000-0000-000034640000}"/>
    <cellStyle name="Normal 2 4 3 3 2 2 2 4" xfId="10729" xr:uid="{00000000-0005-0000-0000-000035640000}"/>
    <cellStyle name="Normal 2 4 3 3 2 2 2 4 2" xfId="27025" xr:uid="{00000000-0005-0000-0000-000036640000}"/>
    <cellStyle name="Normal 2 4 3 3 2 2 2 5" xfId="18879" xr:uid="{00000000-0005-0000-0000-000037640000}"/>
    <cellStyle name="Normal 2 4 3 3 2 2 3" xfId="3850" xr:uid="{00000000-0005-0000-0000-000038640000}"/>
    <cellStyle name="Normal 2 4 3 3 2 2 3 2" xfId="11996" xr:uid="{00000000-0005-0000-0000-000039640000}"/>
    <cellStyle name="Normal 2 4 3 3 2 2 3 2 2" xfId="28292" xr:uid="{00000000-0005-0000-0000-00003A640000}"/>
    <cellStyle name="Normal 2 4 3 3 2 2 3 3" xfId="20146" xr:uid="{00000000-0005-0000-0000-00003B640000}"/>
    <cellStyle name="Normal 2 4 3 3 2 2 4" xfId="6472" xr:uid="{00000000-0005-0000-0000-00003C640000}"/>
    <cellStyle name="Normal 2 4 3 3 2 2 4 2" xfId="14618" xr:uid="{00000000-0005-0000-0000-00003D640000}"/>
    <cellStyle name="Normal 2 4 3 3 2 2 4 2 2" xfId="30914" xr:uid="{00000000-0005-0000-0000-00003E640000}"/>
    <cellStyle name="Normal 2 4 3 3 2 2 4 3" xfId="22768" xr:uid="{00000000-0005-0000-0000-00003F640000}"/>
    <cellStyle name="Normal 2 4 3 3 2 2 5" xfId="9319" xr:uid="{00000000-0005-0000-0000-000040640000}"/>
    <cellStyle name="Normal 2 4 3 3 2 2 5 2" xfId="25615" xr:uid="{00000000-0005-0000-0000-000041640000}"/>
    <cellStyle name="Normal 2 4 3 3 2 2 6" xfId="17469" xr:uid="{00000000-0005-0000-0000-000042640000}"/>
    <cellStyle name="Normal 2 4 3 3 2 3" xfId="1878" xr:uid="{00000000-0005-0000-0000-000043640000}"/>
    <cellStyle name="Normal 2 4 3 3 2 3 2" xfId="4459" xr:uid="{00000000-0005-0000-0000-000044640000}"/>
    <cellStyle name="Normal 2 4 3 3 2 3 2 2" xfId="12605" xr:uid="{00000000-0005-0000-0000-000045640000}"/>
    <cellStyle name="Normal 2 4 3 3 2 3 2 2 2" xfId="28901" xr:uid="{00000000-0005-0000-0000-000046640000}"/>
    <cellStyle name="Normal 2 4 3 3 2 3 2 3" xfId="20755" xr:uid="{00000000-0005-0000-0000-000047640000}"/>
    <cellStyle name="Normal 2 4 3 3 2 3 3" xfId="7177" xr:uid="{00000000-0005-0000-0000-000048640000}"/>
    <cellStyle name="Normal 2 4 3 3 2 3 3 2" xfId="15323" xr:uid="{00000000-0005-0000-0000-000049640000}"/>
    <cellStyle name="Normal 2 4 3 3 2 3 3 2 2" xfId="31619" xr:uid="{00000000-0005-0000-0000-00004A640000}"/>
    <cellStyle name="Normal 2 4 3 3 2 3 3 3" xfId="23473" xr:uid="{00000000-0005-0000-0000-00004B640000}"/>
    <cellStyle name="Normal 2 4 3 3 2 3 4" xfId="10024" xr:uid="{00000000-0005-0000-0000-00004C640000}"/>
    <cellStyle name="Normal 2 4 3 3 2 3 4 2" xfId="26320" xr:uid="{00000000-0005-0000-0000-00004D640000}"/>
    <cellStyle name="Normal 2 4 3 3 2 3 5" xfId="18174" xr:uid="{00000000-0005-0000-0000-00004E640000}"/>
    <cellStyle name="Normal 2 4 3 3 2 4" xfId="3241" xr:uid="{00000000-0005-0000-0000-00004F640000}"/>
    <cellStyle name="Normal 2 4 3 3 2 4 2" xfId="11387" xr:uid="{00000000-0005-0000-0000-000050640000}"/>
    <cellStyle name="Normal 2 4 3 3 2 4 2 2" xfId="27683" xr:uid="{00000000-0005-0000-0000-000051640000}"/>
    <cellStyle name="Normal 2 4 3 3 2 4 3" xfId="19537" xr:uid="{00000000-0005-0000-0000-000052640000}"/>
    <cellStyle name="Normal 2 4 3 3 2 5" xfId="5767" xr:uid="{00000000-0005-0000-0000-000053640000}"/>
    <cellStyle name="Normal 2 4 3 3 2 5 2" xfId="13913" xr:uid="{00000000-0005-0000-0000-000054640000}"/>
    <cellStyle name="Normal 2 4 3 3 2 5 2 2" xfId="30209" xr:uid="{00000000-0005-0000-0000-000055640000}"/>
    <cellStyle name="Normal 2 4 3 3 2 5 3" xfId="22063" xr:uid="{00000000-0005-0000-0000-000056640000}"/>
    <cellStyle name="Normal 2 4 3 3 2 6" xfId="8614" xr:uid="{00000000-0005-0000-0000-000057640000}"/>
    <cellStyle name="Normal 2 4 3 3 2 6 2" xfId="24910" xr:uid="{00000000-0005-0000-0000-000058640000}"/>
    <cellStyle name="Normal 2 4 3 3 2 7" xfId="16764" xr:uid="{00000000-0005-0000-0000-000059640000}"/>
    <cellStyle name="Normal 2 4 3 3 3" xfId="829" xr:uid="{00000000-0005-0000-0000-00005A640000}"/>
    <cellStyle name="Normal 2 4 3 3 3 2" xfId="2239" xr:uid="{00000000-0005-0000-0000-00005B640000}"/>
    <cellStyle name="Normal 2 4 3 3 3 2 2" xfId="4772" xr:uid="{00000000-0005-0000-0000-00005C640000}"/>
    <cellStyle name="Normal 2 4 3 3 3 2 2 2" xfId="12918" xr:uid="{00000000-0005-0000-0000-00005D640000}"/>
    <cellStyle name="Normal 2 4 3 3 3 2 2 2 2" xfId="29214" xr:uid="{00000000-0005-0000-0000-00005E640000}"/>
    <cellStyle name="Normal 2 4 3 3 3 2 2 3" xfId="21068" xr:uid="{00000000-0005-0000-0000-00005F640000}"/>
    <cellStyle name="Normal 2 4 3 3 3 2 3" xfId="7538" xr:uid="{00000000-0005-0000-0000-000060640000}"/>
    <cellStyle name="Normal 2 4 3 3 3 2 3 2" xfId="15684" xr:uid="{00000000-0005-0000-0000-000061640000}"/>
    <cellStyle name="Normal 2 4 3 3 3 2 3 2 2" xfId="31980" xr:uid="{00000000-0005-0000-0000-000062640000}"/>
    <cellStyle name="Normal 2 4 3 3 3 2 3 3" xfId="23834" xr:uid="{00000000-0005-0000-0000-000063640000}"/>
    <cellStyle name="Normal 2 4 3 3 3 2 4" xfId="10385" xr:uid="{00000000-0005-0000-0000-000064640000}"/>
    <cellStyle name="Normal 2 4 3 3 3 2 4 2" xfId="26681" xr:uid="{00000000-0005-0000-0000-000065640000}"/>
    <cellStyle name="Normal 2 4 3 3 3 2 5" xfId="18535" xr:uid="{00000000-0005-0000-0000-000066640000}"/>
    <cellStyle name="Normal 2 4 3 3 3 3" xfId="3554" xr:uid="{00000000-0005-0000-0000-000067640000}"/>
    <cellStyle name="Normal 2 4 3 3 3 3 2" xfId="11700" xr:uid="{00000000-0005-0000-0000-000068640000}"/>
    <cellStyle name="Normal 2 4 3 3 3 3 2 2" xfId="27996" xr:uid="{00000000-0005-0000-0000-000069640000}"/>
    <cellStyle name="Normal 2 4 3 3 3 3 3" xfId="19850" xr:uid="{00000000-0005-0000-0000-00006A640000}"/>
    <cellStyle name="Normal 2 4 3 3 3 4" xfId="6128" xr:uid="{00000000-0005-0000-0000-00006B640000}"/>
    <cellStyle name="Normal 2 4 3 3 3 4 2" xfId="14274" xr:uid="{00000000-0005-0000-0000-00006C640000}"/>
    <cellStyle name="Normal 2 4 3 3 3 4 2 2" xfId="30570" xr:uid="{00000000-0005-0000-0000-00006D640000}"/>
    <cellStyle name="Normal 2 4 3 3 3 4 3" xfId="22424" xr:uid="{00000000-0005-0000-0000-00006E640000}"/>
    <cellStyle name="Normal 2 4 3 3 3 5" xfId="8975" xr:uid="{00000000-0005-0000-0000-00006F640000}"/>
    <cellStyle name="Normal 2 4 3 3 3 5 2" xfId="25271" xr:uid="{00000000-0005-0000-0000-000070640000}"/>
    <cellStyle name="Normal 2 4 3 3 3 6" xfId="17125" xr:uid="{00000000-0005-0000-0000-000071640000}"/>
    <cellStyle name="Normal 2 4 3 3 4" xfId="1534" xr:uid="{00000000-0005-0000-0000-000072640000}"/>
    <cellStyle name="Normal 2 4 3 3 4 2" xfId="4163" xr:uid="{00000000-0005-0000-0000-000073640000}"/>
    <cellStyle name="Normal 2 4 3 3 4 2 2" xfId="12309" xr:uid="{00000000-0005-0000-0000-000074640000}"/>
    <cellStyle name="Normal 2 4 3 3 4 2 2 2" xfId="28605" xr:uid="{00000000-0005-0000-0000-000075640000}"/>
    <cellStyle name="Normal 2 4 3 3 4 2 3" xfId="20459" xr:uid="{00000000-0005-0000-0000-000076640000}"/>
    <cellStyle name="Normal 2 4 3 3 4 3" xfId="6833" xr:uid="{00000000-0005-0000-0000-000077640000}"/>
    <cellStyle name="Normal 2 4 3 3 4 3 2" xfId="14979" xr:uid="{00000000-0005-0000-0000-000078640000}"/>
    <cellStyle name="Normal 2 4 3 3 4 3 2 2" xfId="31275" xr:uid="{00000000-0005-0000-0000-000079640000}"/>
    <cellStyle name="Normal 2 4 3 3 4 3 3" xfId="23129" xr:uid="{00000000-0005-0000-0000-00007A640000}"/>
    <cellStyle name="Normal 2 4 3 3 4 4" xfId="9680" xr:uid="{00000000-0005-0000-0000-00007B640000}"/>
    <cellStyle name="Normal 2 4 3 3 4 4 2" xfId="25976" xr:uid="{00000000-0005-0000-0000-00007C640000}"/>
    <cellStyle name="Normal 2 4 3 3 4 5" xfId="17830" xr:uid="{00000000-0005-0000-0000-00007D640000}"/>
    <cellStyle name="Normal 2 4 3 3 5" xfId="2945" xr:uid="{00000000-0005-0000-0000-00007E640000}"/>
    <cellStyle name="Normal 2 4 3 3 5 2" xfId="11091" xr:uid="{00000000-0005-0000-0000-00007F640000}"/>
    <cellStyle name="Normal 2 4 3 3 5 2 2" xfId="27387" xr:uid="{00000000-0005-0000-0000-000080640000}"/>
    <cellStyle name="Normal 2 4 3 3 5 3" xfId="19241" xr:uid="{00000000-0005-0000-0000-000081640000}"/>
    <cellStyle name="Normal 2 4 3 3 6" xfId="5423" xr:uid="{00000000-0005-0000-0000-000082640000}"/>
    <cellStyle name="Normal 2 4 3 3 6 2" xfId="13569" xr:uid="{00000000-0005-0000-0000-000083640000}"/>
    <cellStyle name="Normal 2 4 3 3 6 2 2" xfId="29865" xr:uid="{00000000-0005-0000-0000-000084640000}"/>
    <cellStyle name="Normal 2 4 3 3 6 3" xfId="21719" xr:uid="{00000000-0005-0000-0000-000085640000}"/>
    <cellStyle name="Normal 2 4 3 3 7" xfId="8270" xr:uid="{00000000-0005-0000-0000-000086640000}"/>
    <cellStyle name="Normal 2 4 3 3 7 2" xfId="24566" xr:uid="{00000000-0005-0000-0000-000087640000}"/>
    <cellStyle name="Normal 2 4 3 3 8" xfId="16420" xr:uid="{00000000-0005-0000-0000-000088640000}"/>
    <cellStyle name="Normal 2 4 3 4" xfId="208" xr:uid="{00000000-0005-0000-0000-000089640000}"/>
    <cellStyle name="Normal 2 4 3 4 2" xfId="552" xr:uid="{00000000-0005-0000-0000-00008A640000}"/>
    <cellStyle name="Normal 2 4 3 4 2 2" xfId="1258" xr:uid="{00000000-0005-0000-0000-00008B640000}"/>
    <cellStyle name="Normal 2 4 3 4 2 2 2" xfId="2668" xr:uid="{00000000-0005-0000-0000-00008C640000}"/>
    <cellStyle name="Normal 2 4 3 4 2 2 2 2" xfId="5142" xr:uid="{00000000-0005-0000-0000-00008D640000}"/>
    <cellStyle name="Normal 2 4 3 4 2 2 2 2 2" xfId="13288" xr:uid="{00000000-0005-0000-0000-00008E640000}"/>
    <cellStyle name="Normal 2 4 3 4 2 2 2 2 2 2" xfId="29584" xr:uid="{00000000-0005-0000-0000-00008F640000}"/>
    <cellStyle name="Normal 2 4 3 4 2 2 2 2 3" xfId="21438" xr:uid="{00000000-0005-0000-0000-000090640000}"/>
    <cellStyle name="Normal 2 4 3 4 2 2 2 3" xfId="7967" xr:uid="{00000000-0005-0000-0000-000091640000}"/>
    <cellStyle name="Normal 2 4 3 4 2 2 2 3 2" xfId="16113" xr:uid="{00000000-0005-0000-0000-000092640000}"/>
    <cellStyle name="Normal 2 4 3 4 2 2 2 3 2 2" xfId="32409" xr:uid="{00000000-0005-0000-0000-000093640000}"/>
    <cellStyle name="Normal 2 4 3 4 2 2 2 3 3" xfId="24263" xr:uid="{00000000-0005-0000-0000-000094640000}"/>
    <cellStyle name="Normal 2 4 3 4 2 2 2 4" xfId="10814" xr:uid="{00000000-0005-0000-0000-000095640000}"/>
    <cellStyle name="Normal 2 4 3 4 2 2 2 4 2" xfId="27110" xr:uid="{00000000-0005-0000-0000-000096640000}"/>
    <cellStyle name="Normal 2 4 3 4 2 2 2 5" xfId="18964" xr:uid="{00000000-0005-0000-0000-000097640000}"/>
    <cellStyle name="Normal 2 4 3 4 2 2 3" xfId="3924" xr:uid="{00000000-0005-0000-0000-000098640000}"/>
    <cellStyle name="Normal 2 4 3 4 2 2 3 2" xfId="12070" xr:uid="{00000000-0005-0000-0000-000099640000}"/>
    <cellStyle name="Normal 2 4 3 4 2 2 3 2 2" xfId="28366" xr:uid="{00000000-0005-0000-0000-00009A640000}"/>
    <cellStyle name="Normal 2 4 3 4 2 2 3 3" xfId="20220" xr:uid="{00000000-0005-0000-0000-00009B640000}"/>
    <cellStyle name="Normal 2 4 3 4 2 2 4" xfId="6557" xr:uid="{00000000-0005-0000-0000-00009C640000}"/>
    <cellStyle name="Normal 2 4 3 4 2 2 4 2" xfId="14703" xr:uid="{00000000-0005-0000-0000-00009D640000}"/>
    <cellStyle name="Normal 2 4 3 4 2 2 4 2 2" xfId="30999" xr:uid="{00000000-0005-0000-0000-00009E640000}"/>
    <cellStyle name="Normal 2 4 3 4 2 2 4 3" xfId="22853" xr:uid="{00000000-0005-0000-0000-00009F640000}"/>
    <cellStyle name="Normal 2 4 3 4 2 2 5" xfId="9404" xr:uid="{00000000-0005-0000-0000-0000A0640000}"/>
    <cellStyle name="Normal 2 4 3 4 2 2 5 2" xfId="25700" xr:uid="{00000000-0005-0000-0000-0000A1640000}"/>
    <cellStyle name="Normal 2 4 3 4 2 2 6" xfId="17554" xr:uid="{00000000-0005-0000-0000-0000A2640000}"/>
    <cellStyle name="Normal 2 4 3 4 2 3" xfId="1963" xr:uid="{00000000-0005-0000-0000-0000A3640000}"/>
    <cellStyle name="Normal 2 4 3 4 2 3 2" xfId="4533" xr:uid="{00000000-0005-0000-0000-0000A4640000}"/>
    <cellStyle name="Normal 2 4 3 4 2 3 2 2" xfId="12679" xr:uid="{00000000-0005-0000-0000-0000A5640000}"/>
    <cellStyle name="Normal 2 4 3 4 2 3 2 2 2" xfId="28975" xr:uid="{00000000-0005-0000-0000-0000A6640000}"/>
    <cellStyle name="Normal 2 4 3 4 2 3 2 3" xfId="20829" xr:uid="{00000000-0005-0000-0000-0000A7640000}"/>
    <cellStyle name="Normal 2 4 3 4 2 3 3" xfId="7262" xr:uid="{00000000-0005-0000-0000-0000A8640000}"/>
    <cellStyle name="Normal 2 4 3 4 2 3 3 2" xfId="15408" xr:uid="{00000000-0005-0000-0000-0000A9640000}"/>
    <cellStyle name="Normal 2 4 3 4 2 3 3 2 2" xfId="31704" xr:uid="{00000000-0005-0000-0000-0000AA640000}"/>
    <cellStyle name="Normal 2 4 3 4 2 3 3 3" xfId="23558" xr:uid="{00000000-0005-0000-0000-0000AB640000}"/>
    <cellStyle name="Normal 2 4 3 4 2 3 4" xfId="10109" xr:uid="{00000000-0005-0000-0000-0000AC640000}"/>
    <cellStyle name="Normal 2 4 3 4 2 3 4 2" xfId="26405" xr:uid="{00000000-0005-0000-0000-0000AD640000}"/>
    <cellStyle name="Normal 2 4 3 4 2 3 5" xfId="18259" xr:uid="{00000000-0005-0000-0000-0000AE640000}"/>
    <cellStyle name="Normal 2 4 3 4 2 4" xfId="3315" xr:uid="{00000000-0005-0000-0000-0000AF640000}"/>
    <cellStyle name="Normal 2 4 3 4 2 4 2" xfId="11461" xr:uid="{00000000-0005-0000-0000-0000B0640000}"/>
    <cellStyle name="Normal 2 4 3 4 2 4 2 2" xfId="27757" xr:uid="{00000000-0005-0000-0000-0000B1640000}"/>
    <cellStyle name="Normal 2 4 3 4 2 4 3" xfId="19611" xr:uid="{00000000-0005-0000-0000-0000B2640000}"/>
    <cellStyle name="Normal 2 4 3 4 2 5" xfId="5852" xr:uid="{00000000-0005-0000-0000-0000B3640000}"/>
    <cellStyle name="Normal 2 4 3 4 2 5 2" xfId="13998" xr:uid="{00000000-0005-0000-0000-0000B4640000}"/>
    <cellStyle name="Normal 2 4 3 4 2 5 2 2" xfId="30294" xr:uid="{00000000-0005-0000-0000-0000B5640000}"/>
    <cellStyle name="Normal 2 4 3 4 2 5 3" xfId="22148" xr:uid="{00000000-0005-0000-0000-0000B6640000}"/>
    <cellStyle name="Normal 2 4 3 4 2 6" xfId="8699" xr:uid="{00000000-0005-0000-0000-0000B7640000}"/>
    <cellStyle name="Normal 2 4 3 4 2 6 2" xfId="24995" xr:uid="{00000000-0005-0000-0000-0000B8640000}"/>
    <cellStyle name="Normal 2 4 3 4 2 7" xfId="16849" xr:uid="{00000000-0005-0000-0000-0000B9640000}"/>
    <cellStyle name="Normal 2 4 3 4 3" xfId="914" xr:uid="{00000000-0005-0000-0000-0000BA640000}"/>
    <cellStyle name="Normal 2 4 3 4 3 2" xfId="2324" xr:uid="{00000000-0005-0000-0000-0000BB640000}"/>
    <cellStyle name="Normal 2 4 3 4 3 2 2" xfId="4846" xr:uid="{00000000-0005-0000-0000-0000BC640000}"/>
    <cellStyle name="Normal 2 4 3 4 3 2 2 2" xfId="12992" xr:uid="{00000000-0005-0000-0000-0000BD640000}"/>
    <cellStyle name="Normal 2 4 3 4 3 2 2 2 2" xfId="29288" xr:uid="{00000000-0005-0000-0000-0000BE640000}"/>
    <cellStyle name="Normal 2 4 3 4 3 2 2 3" xfId="21142" xr:uid="{00000000-0005-0000-0000-0000BF640000}"/>
    <cellStyle name="Normal 2 4 3 4 3 2 3" xfId="7623" xr:uid="{00000000-0005-0000-0000-0000C0640000}"/>
    <cellStyle name="Normal 2 4 3 4 3 2 3 2" xfId="15769" xr:uid="{00000000-0005-0000-0000-0000C1640000}"/>
    <cellStyle name="Normal 2 4 3 4 3 2 3 2 2" xfId="32065" xr:uid="{00000000-0005-0000-0000-0000C2640000}"/>
    <cellStyle name="Normal 2 4 3 4 3 2 3 3" xfId="23919" xr:uid="{00000000-0005-0000-0000-0000C3640000}"/>
    <cellStyle name="Normal 2 4 3 4 3 2 4" xfId="10470" xr:uid="{00000000-0005-0000-0000-0000C4640000}"/>
    <cellStyle name="Normal 2 4 3 4 3 2 4 2" xfId="26766" xr:uid="{00000000-0005-0000-0000-0000C5640000}"/>
    <cellStyle name="Normal 2 4 3 4 3 2 5" xfId="18620" xr:uid="{00000000-0005-0000-0000-0000C6640000}"/>
    <cellStyle name="Normal 2 4 3 4 3 3" xfId="3628" xr:uid="{00000000-0005-0000-0000-0000C7640000}"/>
    <cellStyle name="Normal 2 4 3 4 3 3 2" xfId="11774" xr:uid="{00000000-0005-0000-0000-0000C8640000}"/>
    <cellStyle name="Normal 2 4 3 4 3 3 2 2" xfId="28070" xr:uid="{00000000-0005-0000-0000-0000C9640000}"/>
    <cellStyle name="Normal 2 4 3 4 3 3 3" xfId="19924" xr:uid="{00000000-0005-0000-0000-0000CA640000}"/>
    <cellStyle name="Normal 2 4 3 4 3 4" xfId="6213" xr:uid="{00000000-0005-0000-0000-0000CB640000}"/>
    <cellStyle name="Normal 2 4 3 4 3 4 2" xfId="14359" xr:uid="{00000000-0005-0000-0000-0000CC640000}"/>
    <cellStyle name="Normal 2 4 3 4 3 4 2 2" xfId="30655" xr:uid="{00000000-0005-0000-0000-0000CD640000}"/>
    <cellStyle name="Normal 2 4 3 4 3 4 3" xfId="22509" xr:uid="{00000000-0005-0000-0000-0000CE640000}"/>
    <cellStyle name="Normal 2 4 3 4 3 5" xfId="9060" xr:uid="{00000000-0005-0000-0000-0000CF640000}"/>
    <cellStyle name="Normal 2 4 3 4 3 5 2" xfId="25356" xr:uid="{00000000-0005-0000-0000-0000D0640000}"/>
    <cellStyle name="Normal 2 4 3 4 3 6" xfId="17210" xr:uid="{00000000-0005-0000-0000-0000D1640000}"/>
    <cellStyle name="Normal 2 4 3 4 4" xfId="1619" xr:uid="{00000000-0005-0000-0000-0000D2640000}"/>
    <cellStyle name="Normal 2 4 3 4 4 2" xfId="4237" xr:uid="{00000000-0005-0000-0000-0000D3640000}"/>
    <cellStyle name="Normal 2 4 3 4 4 2 2" xfId="12383" xr:uid="{00000000-0005-0000-0000-0000D4640000}"/>
    <cellStyle name="Normal 2 4 3 4 4 2 2 2" xfId="28679" xr:uid="{00000000-0005-0000-0000-0000D5640000}"/>
    <cellStyle name="Normal 2 4 3 4 4 2 3" xfId="20533" xr:uid="{00000000-0005-0000-0000-0000D6640000}"/>
    <cellStyle name="Normal 2 4 3 4 4 3" xfId="6918" xr:uid="{00000000-0005-0000-0000-0000D7640000}"/>
    <cellStyle name="Normal 2 4 3 4 4 3 2" xfId="15064" xr:uid="{00000000-0005-0000-0000-0000D8640000}"/>
    <cellStyle name="Normal 2 4 3 4 4 3 2 2" xfId="31360" xr:uid="{00000000-0005-0000-0000-0000D9640000}"/>
    <cellStyle name="Normal 2 4 3 4 4 3 3" xfId="23214" xr:uid="{00000000-0005-0000-0000-0000DA640000}"/>
    <cellStyle name="Normal 2 4 3 4 4 4" xfId="9765" xr:uid="{00000000-0005-0000-0000-0000DB640000}"/>
    <cellStyle name="Normal 2 4 3 4 4 4 2" xfId="26061" xr:uid="{00000000-0005-0000-0000-0000DC640000}"/>
    <cellStyle name="Normal 2 4 3 4 4 5" xfId="17915" xr:uid="{00000000-0005-0000-0000-0000DD640000}"/>
    <cellStyle name="Normal 2 4 3 4 5" xfId="3019" xr:uid="{00000000-0005-0000-0000-0000DE640000}"/>
    <cellStyle name="Normal 2 4 3 4 5 2" xfId="11165" xr:uid="{00000000-0005-0000-0000-0000DF640000}"/>
    <cellStyle name="Normal 2 4 3 4 5 2 2" xfId="27461" xr:uid="{00000000-0005-0000-0000-0000E0640000}"/>
    <cellStyle name="Normal 2 4 3 4 5 3" xfId="19315" xr:uid="{00000000-0005-0000-0000-0000E1640000}"/>
    <cellStyle name="Normal 2 4 3 4 6" xfId="5508" xr:uid="{00000000-0005-0000-0000-0000E2640000}"/>
    <cellStyle name="Normal 2 4 3 4 6 2" xfId="13654" xr:uid="{00000000-0005-0000-0000-0000E3640000}"/>
    <cellStyle name="Normal 2 4 3 4 6 2 2" xfId="29950" xr:uid="{00000000-0005-0000-0000-0000E4640000}"/>
    <cellStyle name="Normal 2 4 3 4 6 3" xfId="21804" xr:uid="{00000000-0005-0000-0000-0000E5640000}"/>
    <cellStyle name="Normal 2 4 3 4 7" xfId="8355" xr:uid="{00000000-0005-0000-0000-0000E6640000}"/>
    <cellStyle name="Normal 2 4 3 4 7 2" xfId="24651" xr:uid="{00000000-0005-0000-0000-0000E7640000}"/>
    <cellStyle name="Normal 2 4 3 4 8" xfId="16505" xr:uid="{00000000-0005-0000-0000-0000E8640000}"/>
    <cellStyle name="Normal 2 4 3 5" xfId="287" xr:uid="{00000000-0005-0000-0000-0000E9640000}"/>
    <cellStyle name="Normal 2 4 3 5 2" xfId="631" xr:uid="{00000000-0005-0000-0000-0000EA640000}"/>
    <cellStyle name="Normal 2 4 3 5 2 2" xfId="1337" xr:uid="{00000000-0005-0000-0000-0000EB640000}"/>
    <cellStyle name="Normal 2 4 3 5 2 2 2" xfId="2747" xr:uid="{00000000-0005-0000-0000-0000EC640000}"/>
    <cellStyle name="Normal 2 4 3 5 2 2 2 2" xfId="5216" xr:uid="{00000000-0005-0000-0000-0000ED640000}"/>
    <cellStyle name="Normal 2 4 3 5 2 2 2 2 2" xfId="13362" xr:uid="{00000000-0005-0000-0000-0000EE640000}"/>
    <cellStyle name="Normal 2 4 3 5 2 2 2 2 2 2" xfId="29658" xr:uid="{00000000-0005-0000-0000-0000EF640000}"/>
    <cellStyle name="Normal 2 4 3 5 2 2 2 2 3" xfId="21512" xr:uid="{00000000-0005-0000-0000-0000F0640000}"/>
    <cellStyle name="Normal 2 4 3 5 2 2 2 3" xfId="8046" xr:uid="{00000000-0005-0000-0000-0000F1640000}"/>
    <cellStyle name="Normal 2 4 3 5 2 2 2 3 2" xfId="16192" xr:uid="{00000000-0005-0000-0000-0000F2640000}"/>
    <cellStyle name="Normal 2 4 3 5 2 2 2 3 2 2" xfId="32488" xr:uid="{00000000-0005-0000-0000-0000F3640000}"/>
    <cellStyle name="Normal 2 4 3 5 2 2 2 3 3" xfId="24342" xr:uid="{00000000-0005-0000-0000-0000F4640000}"/>
    <cellStyle name="Normal 2 4 3 5 2 2 2 4" xfId="10893" xr:uid="{00000000-0005-0000-0000-0000F5640000}"/>
    <cellStyle name="Normal 2 4 3 5 2 2 2 4 2" xfId="27189" xr:uid="{00000000-0005-0000-0000-0000F6640000}"/>
    <cellStyle name="Normal 2 4 3 5 2 2 2 5" xfId="19043" xr:uid="{00000000-0005-0000-0000-0000F7640000}"/>
    <cellStyle name="Normal 2 4 3 5 2 2 3" xfId="3998" xr:uid="{00000000-0005-0000-0000-0000F8640000}"/>
    <cellStyle name="Normal 2 4 3 5 2 2 3 2" xfId="12144" xr:uid="{00000000-0005-0000-0000-0000F9640000}"/>
    <cellStyle name="Normal 2 4 3 5 2 2 3 2 2" xfId="28440" xr:uid="{00000000-0005-0000-0000-0000FA640000}"/>
    <cellStyle name="Normal 2 4 3 5 2 2 3 3" xfId="20294" xr:uid="{00000000-0005-0000-0000-0000FB640000}"/>
    <cellStyle name="Normal 2 4 3 5 2 2 4" xfId="6636" xr:uid="{00000000-0005-0000-0000-0000FC640000}"/>
    <cellStyle name="Normal 2 4 3 5 2 2 4 2" xfId="14782" xr:uid="{00000000-0005-0000-0000-0000FD640000}"/>
    <cellStyle name="Normal 2 4 3 5 2 2 4 2 2" xfId="31078" xr:uid="{00000000-0005-0000-0000-0000FE640000}"/>
    <cellStyle name="Normal 2 4 3 5 2 2 4 3" xfId="22932" xr:uid="{00000000-0005-0000-0000-0000FF640000}"/>
    <cellStyle name="Normal 2 4 3 5 2 2 5" xfId="9483" xr:uid="{00000000-0005-0000-0000-000000650000}"/>
    <cellStyle name="Normal 2 4 3 5 2 2 5 2" xfId="25779" xr:uid="{00000000-0005-0000-0000-000001650000}"/>
    <cellStyle name="Normal 2 4 3 5 2 2 6" xfId="17633" xr:uid="{00000000-0005-0000-0000-000002650000}"/>
    <cellStyle name="Normal 2 4 3 5 2 3" xfId="2042" xr:uid="{00000000-0005-0000-0000-000003650000}"/>
    <cellStyle name="Normal 2 4 3 5 2 3 2" xfId="4607" xr:uid="{00000000-0005-0000-0000-000004650000}"/>
    <cellStyle name="Normal 2 4 3 5 2 3 2 2" xfId="12753" xr:uid="{00000000-0005-0000-0000-000005650000}"/>
    <cellStyle name="Normal 2 4 3 5 2 3 2 2 2" xfId="29049" xr:uid="{00000000-0005-0000-0000-000006650000}"/>
    <cellStyle name="Normal 2 4 3 5 2 3 2 3" xfId="20903" xr:uid="{00000000-0005-0000-0000-000007650000}"/>
    <cellStyle name="Normal 2 4 3 5 2 3 3" xfId="7341" xr:uid="{00000000-0005-0000-0000-000008650000}"/>
    <cellStyle name="Normal 2 4 3 5 2 3 3 2" xfId="15487" xr:uid="{00000000-0005-0000-0000-000009650000}"/>
    <cellStyle name="Normal 2 4 3 5 2 3 3 2 2" xfId="31783" xr:uid="{00000000-0005-0000-0000-00000A650000}"/>
    <cellStyle name="Normal 2 4 3 5 2 3 3 3" xfId="23637" xr:uid="{00000000-0005-0000-0000-00000B650000}"/>
    <cellStyle name="Normal 2 4 3 5 2 3 4" xfId="10188" xr:uid="{00000000-0005-0000-0000-00000C650000}"/>
    <cellStyle name="Normal 2 4 3 5 2 3 4 2" xfId="26484" xr:uid="{00000000-0005-0000-0000-00000D650000}"/>
    <cellStyle name="Normal 2 4 3 5 2 3 5" xfId="18338" xr:uid="{00000000-0005-0000-0000-00000E650000}"/>
    <cellStyle name="Normal 2 4 3 5 2 4" xfId="3389" xr:uid="{00000000-0005-0000-0000-00000F650000}"/>
    <cellStyle name="Normal 2 4 3 5 2 4 2" xfId="11535" xr:uid="{00000000-0005-0000-0000-000010650000}"/>
    <cellStyle name="Normal 2 4 3 5 2 4 2 2" xfId="27831" xr:uid="{00000000-0005-0000-0000-000011650000}"/>
    <cellStyle name="Normal 2 4 3 5 2 4 3" xfId="19685" xr:uid="{00000000-0005-0000-0000-000012650000}"/>
    <cellStyle name="Normal 2 4 3 5 2 5" xfId="5931" xr:uid="{00000000-0005-0000-0000-000013650000}"/>
    <cellStyle name="Normal 2 4 3 5 2 5 2" xfId="14077" xr:uid="{00000000-0005-0000-0000-000014650000}"/>
    <cellStyle name="Normal 2 4 3 5 2 5 2 2" xfId="30373" xr:uid="{00000000-0005-0000-0000-000015650000}"/>
    <cellStyle name="Normal 2 4 3 5 2 5 3" xfId="22227" xr:uid="{00000000-0005-0000-0000-000016650000}"/>
    <cellStyle name="Normal 2 4 3 5 2 6" xfId="8778" xr:uid="{00000000-0005-0000-0000-000017650000}"/>
    <cellStyle name="Normal 2 4 3 5 2 6 2" xfId="25074" xr:uid="{00000000-0005-0000-0000-000018650000}"/>
    <cellStyle name="Normal 2 4 3 5 2 7" xfId="16928" xr:uid="{00000000-0005-0000-0000-000019650000}"/>
    <cellStyle name="Normal 2 4 3 5 3" xfId="993" xr:uid="{00000000-0005-0000-0000-00001A650000}"/>
    <cellStyle name="Normal 2 4 3 5 3 2" xfId="2403" xr:uid="{00000000-0005-0000-0000-00001B650000}"/>
    <cellStyle name="Normal 2 4 3 5 3 2 2" xfId="4920" xr:uid="{00000000-0005-0000-0000-00001C650000}"/>
    <cellStyle name="Normal 2 4 3 5 3 2 2 2" xfId="13066" xr:uid="{00000000-0005-0000-0000-00001D650000}"/>
    <cellStyle name="Normal 2 4 3 5 3 2 2 2 2" xfId="29362" xr:uid="{00000000-0005-0000-0000-00001E650000}"/>
    <cellStyle name="Normal 2 4 3 5 3 2 2 3" xfId="21216" xr:uid="{00000000-0005-0000-0000-00001F650000}"/>
    <cellStyle name="Normal 2 4 3 5 3 2 3" xfId="7702" xr:uid="{00000000-0005-0000-0000-000020650000}"/>
    <cellStyle name="Normal 2 4 3 5 3 2 3 2" xfId="15848" xr:uid="{00000000-0005-0000-0000-000021650000}"/>
    <cellStyle name="Normal 2 4 3 5 3 2 3 2 2" xfId="32144" xr:uid="{00000000-0005-0000-0000-000022650000}"/>
    <cellStyle name="Normal 2 4 3 5 3 2 3 3" xfId="23998" xr:uid="{00000000-0005-0000-0000-000023650000}"/>
    <cellStyle name="Normal 2 4 3 5 3 2 4" xfId="10549" xr:uid="{00000000-0005-0000-0000-000024650000}"/>
    <cellStyle name="Normal 2 4 3 5 3 2 4 2" xfId="26845" xr:uid="{00000000-0005-0000-0000-000025650000}"/>
    <cellStyle name="Normal 2 4 3 5 3 2 5" xfId="18699" xr:uid="{00000000-0005-0000-0000-000026650000}"/>
    <cellStyle name="Normal 2 4 3 5 3 3" xfId="3702" xr:uid="{00000000-0005-0000-0000-000027650000}"/>
    <cellStyle name="Normal 2 4 3 5 3 3 2" xfId="11848" xr:uid="{00000000-0005-0000-0000-000028650000}"/>
    <cellStyle name="Normal 2 4 3 5 3 3 2 2" xfId="28144" xr:uid="{00000000-0005-0000-0000-000029650000}"/>
    <cellStyle name="Normal 2 4 3 5 3 3 3" xfId="19998" xr:uid="{00000000-0005-0000-0000-00002A650000}"/>
    <cellStyle name="Normal 2 4 3 5 3 4" xfId="6292" xr:uid="{00000000-0005-0000-0000-00002B650000}"/>
    <cellStyle name="Normal 2 4 3 5 3 4 2" xfId="14438" xr:uid="{00000000-0005-0000-0000-00002C650000}"/>
    <cellStyle name="Normal 2 4 3 5 3 4 2 2" xfId="30734" xr:uid="{00000000-0005-0000-0000-00002D650000}"/>
    <cellStyle name="Normal 2 4 3 5 3 4 3" xfId="22588" xr:uid="{00000000-0005-0000-0000-00002E650000}"/>
    <cellStyle name="Normal 2 4 3 5 3 5" xfId="9139" xr:uid="{00000000-0005-0000-0000-00002F650000}"/>
    <cellStyle name="Normal 2 4 3 5 3 5 2" xfId="25435" xr:uid="{00000000-0005-0000-0000-000030650000}"/>
    <cellStyle name="Normal 2 4 3 5 3 6" xfId="17289" xr:uid="{00000000-0005-0000-0000-000031650000}"/>
    <cellStyle name="Normal 2 4 3 5 4" xfId="1698" xr:uid="{00000000-0005-0000-0000-000032650000}"/>
    <cellStyle name="Normal 2 4 3 5 4 2" xfId="4311" xr:uid="{00000000-0005-0000-0000-000033650000}"/>
    <cellStyle name="Normal 2 4 3 5 4 2 2" xfId="12457" xr:uid="{00000000-0005-0000-0000-000034650000}"/>
    <cellStyle name="Normal 2 4 3 5 4 2 2 2" xfId="28753" xr:uid="{00000000-0005-0000-0000-000035650000}"/>
    <cellStyle name="Normal 2 4 3 5 4 2 3" xfId="20607" xr:uid="{00000000-0005-0000-0000-000036650000}"/>
    <cellStyle name="Normal 2 4 3 5 4 3" xfId="6997" xr:uid="{00000000-0005-0000-0000-000037650000}"/>
    <cellStyle name="Normal 2 4 3 5 4 3 2" xfId="15143" xr:uid="{00000000-0005-0000-0000-000038650000}"/>
    <cellStyle name="Normal 2 4 3 5 4 3 2 2" xfId="31439" xr:uid="{00000000-0005-0000-0000-000039650000}"/>
    <cellStyle name="Normal 2 4 3 5 4 3 3" xfId="23293" xr:uid="{00000000-0005-0000-0000-00003A650000}"/>
    <cellStyle name="Normal 2 4 3 5 4 4" xfId="9844" xr:uid="{00000000-0005-0000-0000-00003B650000}"/>
    <cellStyle name="Normal 2 4 3 5 4 4 2" xfId="26140" xr:uid="{00000000-0005-0000-0000-00003C650000}"/>
    <cellStyle name="Normal 2 4 3 5 4 5" xfId="17994" xr:uid="{00000000-0005-0000-0000-00003D650000}"/>
    <cellStyle name="Normal 2 4 3 5 5" xfId="3093" xr:uid="{00000000-0005-0000-0000-00003E650000}"/>
    <cellStyle name="Normal 2 4 3 5 5 2" xfId="11239" xr:uid="{00000000-0005-0000-0000-00003F650000}"/>
    <cellStyle name="Normal 2 4 3 5 5 2 2" xfId="27535" xr:uid="{00000000-0005-0000-0000-000040650000}"/>
    <cellStyle name="Normal 2 4 3 5 5 3" xfId="19389" xr:uid="{00000000-0005-0000-0000-000041650000}"/>
    <cellStyle name="Normal 2 4 3 5 6" xfId="5587" xr:uid="{00000000-0005-0000-0000-000042650000}"/>
    <cellStyle name="Normal 2 4 3 5 6 2" xfId="13733" xr:uid="{00000000-0005-0000-0000-000043650000}"/>
    <cellStyle name="Normal 2 4 3 5 6 2 2" xfId="30029" xr:uid="{00000000-0005-0000-0000-000044650000}"/>
    <cellStyle name="Normal 2 4 3 5 6 3" xfId="21883" xr:uid="{00000000-0005-0000-0000-000045650000}"/>
    <cellStyle name="Normal 2 4 3 5 7" xfId="8434" xr:uid="{00000000-0005-0000-0000-000046650000}"/>
    <cellStyle name="Normal 2 4 3 5 7 2" xfId="24730" xr:uid="{00000000-0005-0000-0000-000047650000}"/>
    <cellStyle name="Normal 2 4 3 5 8" xfId="16584" xr:uid="{00000000-0005-0000-0000-000048650000}"/>
    <cellStyle name="Normal 2 4 3 6" xfId="377" xr:uid="{00000000-0005-0000-0000-000049650000}"/>
    <cellStyle name="Normal 2 4 3 6 2" xfId="1083" xr:uid="{00000000-0005-0000-0000-00004A650000}"/>
    <cellStyle name="Normal 2 4 3 6 2 2" xfId="2493" xr:uid="{00000000-0005-0000-0000-00004B650000}"/>
    <cellStyle name="Normal 2 4 3 6 2 2 2" xfId="4994" xr:uid="{00000000-0005-0000-0000-00004C650000}"/>
    <cellStyle name="Normal 2 4 3 6 2 2 2 2" xfId="13140" xr:uid="{00000000-0005-0000-0000-00004D650000}"/>
    <cellStyle name="Normal 2 4 3 6 2 2 2 2 2" xfId="29436" xr:uid="{00000000-0005-0000-0000-00004E650000}"/>
    <cellStyle name="Normal 2 4 3 6 2 2 2 3" xfId="21290" xr:uid="{00000000-0005-0000-0000-00004F650000}"/>
    <cellStyle name="Normal 2 4 3 6 2 2 3" xfId="7792" xr:uid="{00000000-0005-0000-0000-000050650000}"/>
    <cellStyle name="Normal 2 4 3 6 2 2 3 2" xfId="15938" xr:uid="{00000000-0005-0000-0000-000051650000}"/>
    <cellStyle name="Normal 2 4 3 6 2 2 3 2 2" xfId="32234" xr:uid="{00000000-0005-0000-0000-000052650000}"/>
    <cellStyle name="Normal 2 4 3 6 2 2 3 3" xfId="24088" xr:uid="{00000000-0005-0000-0000-000053650000}"/>
    <cellStyle name="Normal 2 4 3 6 2 2 4" xfId="10639" xr:uid="{00000000-0005-0000-0000-000054650000}"/>
    <cellStyle name="Normal 2 4 3 6 2 2 4 2" xfId="26935" xr:uid="{00000000-0005-0000-0000-000055650000}"/>
    <cellStyle name="Normal 2 4 3 6 2 2 5" xfId="18789" xr:uid="{00000000-0005-0000-0000-000056650000}"/>
    <cellStyle name="Normal 2 4 3 6 2 3" xfId="3776" xr:uid="{00000000-0005-0000-0000-000057650000}"/>
    <cellStyle name="Normal 2 4 3 6 2 3 2" xfId="11922" xr:uid="{00000000-0005-0000-0000-000058650000}"/>
    <cellStyle name="Normal 2 4 3 6 2 3 2 2" xfId="28218" xr:uid="{00000000-0005-0000-0000-000059650000}"/>
    <cellStyle name="Normal 2 4 3 6 2 3 3" xfId="20072" xr:uid="{00000000-0005-0000-0000-00005A650000}"/>
    <cellStyle name="Normal 2 4 3 6 2 4" xfId="6382" xr:uid="{00000000-0005-0000-0000-00005B650000}"/>
    <cellStyle name="Normal 2 4 3 6 2 4 2" xfId="14528" xr:uid="{00000000-0005-0000-0000-00005C650000}"/>
    <cellStyle name="Normal 2 4 3 6 2 4 2 2" xfId="30824" xr:uid="{00000000-0005-0000-0000-00005D650000}"/>
    <cellStyle name="Normal 2 4 3 6 2 4 3" xfId="22678" xr:uid="{00000000-0005-0000-0000-00005E650000}"/>
    <cellStyle name="Normal 2 4 3 6 2 5" xfId="9229" xr:uid="{00000000-0005-0000-0000-00005F650000}"/>
    <cellStyle name="Normal 2 4 3 6 2 5 2" xfId="25525" xr:uid="{00000000-0005-0000-0000-000060650000}"/>
    <cellStyle name="Normal 2 4 3 6 2 6" xfId="17379" xr:uid="{00000000-0005-0000-0000-000061650000}"/>
    <cellStyle name="Normal 2 4 3 6 3" xfId="1788" xr:uid="{00000000-0005-0000-0000-000062650000}"/>
    <cellStyle name="Normal 2 4 3 6 3 2" xfId="4385" xr:uid="{00000000-0005-0000-0000-000063650000}"/>
    <cellStyle name="Normal 2 4 3 6 3 2 2" xfId="12531" xr:uid="{00000000-0005-0000-0000-000064650000}"/>
    <cellStyle name="Normal 2 4 3 6 3 2 2 2" xfId="28827" xr:uid="{00000000-0005-0000-0000-000065650000}"/>
    <cellStyle name="Normal 2 4 3 6 3 2 3" xfId="20681" xr:uid="{00000000-0005-0000-0000-000066650000}"/>
    <cellStyle name="Normal 2 4 3 6 3 3" xfId="7087" xr:uid="{00000000-0005-0000-0000-000067650000}"/>
    <cellStyle name="Normal 2 4 3 6 3 3 2" xfId="15233" xr:uid="{00000000-0005-0000-0000-000068650000}"/>
    <cellStyle name="Normal 2 4 3 6 3 3 2 2" xfId="31529" xr:uid="{00000000-0005-0000-0000-000069650000}"/>
    <cellStyle name="Normal 2 4 3 6 3 3 3" xfId="23383" xr:uid="{00000000-0005-0000-0000-00006A650000}"/>
    <cellStyle name="Normal 2 4 3 6 3 4" xfId="9934" xr:uid="{00000000-0005-0000-0000-00006B650000}"/>
    <cellStyle name="Normal 2 4 3 6 3 4 2" xfId="26230" xr:uid="{00000000-0005-0000-0000-00006C650000}"/>
    <cellStyle name="Normal 2 4 3 6 3 5" xfId="18084" xr:uid="{00000000-0005-0000-0000-00006D650000}"/>
    <cellStyle name="Normal 2 4 3 6 4" xfId="3167" xr:uid="{00000000-0005-0000-0000-00006E650000}"/>
    <cellStyle name="Normal 2 4 3 6 4 2" xfId="11313" xr:uid="{00000000-0005-0000-0000-00006F650000}"/>
    <cellStyle name="Normal 2 4 3 6 4 2 2" xfId="27609" xr:uid="{00000000-0005-0000-0000-000070650000}"/>
    <cellStyle name="Normal 2 4 3 6 4 3" xfId="19463" xr:uid="{00000000-0005-0000-0000-000071650000}"/>
    <cellStyle name="Normal 2 4 3 6 5" xfId="5677" xr:uid="{00000000-0005-0000-0000-000072650000}"/>
    <cellStyle name="Normal 2 4 3 6 5 2" xfId="13823" xr:uid="{00000000-0005-0000-0000-000073650000}"/>
    <cellStyle name="Normal 2 4 3 6 5 2 2" xfId="30119" xr:uid="{00000000-0005-0000-0000-000074650000}"/>
    <cellStyle name="Normal 2 4 3 6 5 3" xfId="21973" xr:uid="{00000000-0005-0000-0000-000075650000}"/>
    <cellStyle name="Normal 2 4 3 6 6" xfId="8524" xr:uid="{00000000-0005-0000-0000-000076650000}"/>
    <cellStyle name="Normal 2 4 3 6 6 2" xfId="24820" xr:uid="{00000000-0005-0000-0000-000077650000}"/>
    <cellStyle name="Normal 2 4 3 6 7" xfId="16674" xr:uid="{00000000-0005-0000-0000-000078650000}"/>
    <cellStyle name="Normal 2 4 3 7" xfId="739" xr:uid="{00000000-0005-0000-0000-000079650000}"/>
    <cellStyle name="Normal 2 4 3 7 2" xfId="2149" xr:uid="{00000000-0005-0000-0000-00007A650000}"/>
    <cellStyle name="Normal 2 4 3 7 2 2" xfId="4698" xr:uid="{00000000-0005-0000-0000-00007B650000}"/>
    <cellStyle name="Normal 2 4 3 7 2 2 2" xfId="12844" xr:uid="{00000000-0005-0000-0000-00007C650000}"/>
    <cellStyle name="Normal 2 4 3 7 2 2 2 2" xfId="29140" xr:uid="{00000000-0005-0000-0000-00007D650000}"/>
    <cellStyle name="Normal 2 4 3 7 2 2 3" xfId="20994" xr:uid="{00000000-0005-0000-0000-00007E650000}"/>
    <cellStyle name="Normal 2 4 3 7 2 3" xfId="7448" xr:uid="{00000000-0005-0000-0000-00007F650000}"/>
    <cellStyle name="Normal 2 4 3 7 2 3 2" xfId="15594" xr:uid="{00000000-0005-0000-0000-000080650000}"/>
    <cellStyle name="Normal 2 4 3 7 2 3 2 2" xfId="31890" xr:uid="{00000000-0005-0000-0000-000081650000}"/>
    <cellStyle name="Normal 2 4 3 7 2 3 3" xfId="23744" xr:uid="{00000000-0005-0000-0000-000082650000}"/>
    <cellStyle name="Normal 2 4 3 7 2 4" xfId="10295" xr:uid="{00000000-0005-0000-0000-000083650000}"/>
    <cellStyle name="Normal 2 4 3 7 2 4 2" xfId="26591" xr:uid="{00000000-0005-0000-0000-000084650000}"/>
    <cellStyle name="Normal 2 4 3 7 2 5" xfId="18445" xr:uid="{00000000-0005-0000-0000-000085650000}"/>
    <cellStyle name="Normal 2 4 3 7 3" xfId="3480" xr:uid="{00000000-0005-0000-0000-000086650000}"/>
    <cellStyle name="Normal 2 4 3 7 3 2" xfId="11626" xr:uid="{00000000-0005-0000-0000-000087650000}"/>
    <cellStyle name="Normal 2 4 3 7 3 2 2" xfId="27922" xr:uid="{00000000-0005-0000-0000-000088650000}"/>
    <cellStyle name="Normal 2 4 3 7 3 3" xfId="19776" xr:uid="{00000000-0005-0000-0000-000089650000}"/>
    <cellStyle name="Normal 2 4 3 7 4" xfId="6038" xr:uid="{00000000-0005-0000-0000-00008A650000}"/>
    <cellStyle name="Normal 2 4 3 7 4 2" xfId="14184" xr:uid="{00000000-0005-0000-0000-00008B650000}"/>
    <cellStyle name="Normal 2 4 3 7 4 2 2" xfId="30480" xr:uid="{00000000-0005-0000-0000-00008C650000}"/>
    <cellStyle name="Normal 2 4 3 7 4 3" xfId="22334" xr:uid="{00000000-0005-0000-0000-00008D650000}"/>
    <cellStyle name="Normal 2 4 3 7 5" xfId="8885" xr:uid="{00000000-0005-0000-0000-00008E650000}"/>
    <cellStyle name="Normal 2 4 3 7 5 2" xfId="25181" xr:uid="{00000000-0005-0000-0000-00008F650000}"/>
    <cellStyle name="Normal 2 4 3 7 6" xfId="17035" xr:uid="{00000000-0005-0000-0000-000090650000}"/>
    <cellStyle name="Normal 2 4 3 8" xfId="1444" xr:uid="{00000000-0005-0000-0000-000091650000}"/>
    <cellStyle name="Normal 2 4 3 8 2" xfId="4089" xr:uid="{00000000-0005-0000-0000-000092650000}"/>
    <cellStyle name="Normal 2 4 3 8 2 2" xfId="12235" xr:uid="{00000000-0005-0000-0000-000093650000}"/>
    <cellStyle name="Normal 2 4 3 8 2 2 2" xfId="28531" xr:uid="{00000000-0005-0000-0000-000094650000}"/>
    <cellStyle name="Normal 2 4 3 8 2 3" xfId="20385" xr:uid="{00000000-0005-0000-0000-000095650000}"/>
    <cellStyle name="Normal 2 4 3 8 3" xfId="6743" xr:uid="{00000000-0005-0000-0000-000096650000}"/>
    <cellStyle name="Normal 2 4 3 8 3 2" xfId="14889" xr:uid="{00000000-0005-0000-0000-000097650000}"/>
    <cellStyle name="Normal 2 4 3 8 3 2 2" xfId="31185" xr:uid="{00000000-0005-0000-0000-000098650000}"/>
    <cellStyle name="Normal 2 4 3 8 3 3" xfId="23039" xr:uid="{00000000-0005-0000-0000-000099650000}"/>
    <cellStyle name="Normal 2 4 3 8 4" xfId="9590" xr:uid="{00000000-0005-0000-0000-00009A650000}"/>
    <cellStyle name="Normal 2 4 3 8 4 2" xfId="25886" xr:uid="{00000000-0005-0000-0000-00009B650000}"/>
    <cellStyle name="Normal 2 4 3 8 5" xfId="17740" xr:uid="{00000000-0005-0000-0000-00009C650000}"/>
    <cellStyle name="Normal 2 4 3 9" xfId="2871" xr:uid="{00000000-0005-0000-0000-00009D650000}"/>
    <cellStyle name="Normal 2 4 3 9 2" xfId="11017" xr:uid="{00000000-0005-0000-0000-00009E650000}"/>
    <cellStyle name="Normal 2 4 3 9 2 2" xfId="27313" xr:uid="{00000000-0005-0000-0000-00009F650000}"/>
    <cellStyle name="Normal 2 4 3 9 3" xfId="19167" xr:uid="{00000000-0005-0000-0000-0000A0650000}"/>
    <cellStyle name="Normal 2 4 4" xfId="55" xr:uid="{00000000-0005-0000-0000-0000A1650000}"/>
    <cellStyle name="Normal 2 4 4 10" xfId="8202" xr:uid="{00000000-0005-0000-0000-0000A2650000}"/>
    <cellStyle name="Normal 2 4 4 10 2" xfId="24498" xr:uid="{00000000-0005-0000-0000-0000A3650000}"/>
    <cellStyle name="Normal 2 4 4 11" xfId="16352" xr:uid="{00000000-0005-0000-0000-0000A4650000}"/>
    <cellStyle name="Normal 2 4 4 2" xfId="145" xr:uid="{00000000-0005-0000-0000-0000A5650000}"/>
    <cellStyle name="Normal 2 4 4 2 2" xfId="489" xr:uid="{00000000-0005-0000-0000-0000A6650000}"/>
    <cellStyle name="Normal 2 4 4 2 2 2" xfId="1195" xr:uid="{00000000-0005-0000-0000-0000A7650000}"/>
    <cellStyle name="Normal 2 4 4 2 2 2 2" xfId="2605" xr:uid="{00000000-0005-0000-0000-0000A8650000}"/>
    <cellStyle name="Normal 2 4 4 2 2 2 2 2" xfId="5086" xr:uid="{00000000-0005-0000-0000-0000A9650000}"/>
    <cellStyle name="Normal 2 4 4 2 2 2 2 2 2" xfId="13232" xr:uid="{00000000-0005-0000-0000-0000AA650000}"/>
    <cellStyle name="Normal 2 4 4 2 2 2 2 2 2 2" xfId="29528" xr:uid="{00000000-0005-0000-0000-0000AB650000}"/>
    <cellStyle name="Normal 2 4 4 2 2 2 2 2 3" xfId="21382" xr:uid="{00000000-0005-0000-0000-0000AC650000}"/>
    <cellStyle name="Normal 2 4 4 2 2 2 2 3" xfId="7904" xr:uid="{00000000-0005-0000-0000-0000AD650000}"/>
    <cellStyle name="Normal 2 4 4 2 2 2 2 3 2" xfId="16050" xr:uid="{00000000-0005-0000-0000-0000AE650000}"/>
    <cellStyle name="Normal 2 4 4 2 2 2 2 3 2 2" xfId="32346" xr:uid="{00000000-0005-0000-0000-0000AF650000}"/>
    <cellStyle name="Normal 2 4 4 2 2 2 2 3 3" xfId="24200" xr:uid="{00000000-0005-0000-0000-0000B0650000}"/>
    <cellStyle name="Normal 2 4 4 2 2 2 2 4" xfId="10751" xr:uid="{00000000-0005-0000-0000-0000B1650000}"/>
    <cellStyle name="Normal 2 4 4 2 2 2 2 4 2" xfId="27047" xr:uid="{00000000-0005-0000-0000-0000B2650000}"/>
    <cellStyle name="Normal 2 4 4 2 2 2 2 5" xfId="18901" xr:uid="{00000000-0005-0000-0000-0000B3650000}"/>
    <cellStyle name="Normal 2 4 4 2 2 2 3" xfId="3868" xr:uid="{00000000-0005-0000-0000-0000B4650000}"/>
    <cellStyle name="Normal 2 4 4 2 2 2 3 2" xfId="12014" xr:uid="{00000000-0005-0000-0000-0000B5650000}"/>
    <cellStyle name="Normal 2 4 4 2 2 2 3 2 2" xfId="28310" xr:uid="{00000000-0005-0000-0000-0000B6650000}"/>
    <cellStyle name="Normal 2 4 4 2 2 2 3 3" xfId="20164" xr:uid="{00000000-0005-0000-0000-0000B7650000}"/>
    <cellStyle name="Normal 2 4 4 2 2 2 4" xfId="6494" xr:uid="{00000000-0005-0000-0000-0000B8650000}"/>
    <cellStyle name="Normal 2 4 4 2 2 2 4 2" xfId="14640" xr:uid="{00000000-0005-0000-0000-0000B9650000}"/>
    <cellStyle name="Normal 2 4 4 2 2 2 4 2 2" xfId="30936" xr:uid="{00000000-0005-0000-0000-0000BA650000}"/>
    <cellStyle name="Normal 2 4 4 2 2 2 4 3" xfId="22790" xr:uid="{00000000-0005-0000-0000-0000BB650000}"/>
    <cellStyle name="Normal 2 4 4 2 2 2 5" xfId="9341" xr:uid="{00000000-0005-0000-0000-0000BC650000}"/>
    <cellStyle name="Normal 2 4 4 2 2 2 5 2" xfId="25637" xr:uid="{00000000-0005-0000-0000-0000BD650000}"/>
    <cellStyle name="Normal 2 4 4 2 2 2 6" xfId="17491" xr:uid="{00000000-0005-0000-0000-0000BE650000}"/>
    <cellStyle name="Normal 2 4 4 2 2 3" xfId="1900" xr:uid="{00000000-0005-0000-0000-0000BF650000}"/>
    <cellStyle name="Normal 2 4 4 2 2 3 2" xfId="4477" xr:uid="{00000000-0005-0000-0000-0000C0650000}"/>
    <cellStyle name="Normal 2 4 4 2 2 3 2 2" xfId="12623" xr:uid="{00000000-0005-0000-0000-0000C1650000}"/>
    <cellStyle name="Normal 2 4 4 2 2 3 2 2 2" xfId="28919" xr:uid="{00000000-0005-0000-0000-0000C2650000}"/>
    <cellStyle name="Normal 2 4 4 2 2 3 2 3" xfId="20773" xr:uid="{00000000-0005-0000-0000-0000C3650000}"/>
    <cellStyle name="Normal 2 4 4 2 2 3 3" xfId="7199" xr:uid="{00000000-0005-0000-0000-0000C4650000}"/>
    <cellStyle name="Normal 2 4 4 2 2 3 3 2" xfId="15345" xr:uid="{00000000-0005-0000-0000-0000C5650000}"/>
    <cellStyle name="Normal 2 4 4 2 2 3 3 2 2" xfId="31641" xr:uid="{00000000-0005-0000-0000-0000C6650000}"/>
    <cellStyle name="Normal 2 4 4 2 2 3 3 3" xfId="23495" xr:uid="{00000000-0005-0000-0000-0000C7650000}"/>
    <cellStyle name="Normal 2 4 4 2 2 3 4" xfId="10046" xr:uid="{00000000-0005-0000-0000-0000C8650000}"/>
    <cellStyle name="Normal 2 4 4 2 2 3 4 2" xfId="26342" xr:uid="{00000000-0005-0000-0000-0000C9650000}"/>
    <cellStyle name="Normal 2 4 4 2 2 3 5" xfId="18196" xr:uid="{00000000-0005-0000-0000-0000CA650000}"/>
    <cellStyle name="Normal 2 4 4 2 2 4" xfId="3259" xr:uid="{00000000-0005-0000-0000-0000CB650000}"/>
    <cellStyle name="Normal 2 4 4 2 2 4 2" xfId="11405" xr:uid="{00000000-0005-0000-0000-0000CC650000}"/>
    <cellStyle name="Normal 2 4 4 2 2 4 2 2" xfId="27701" xr:uid="{00000000-0005-0000-0000-0000CD650000}"/>
    <cellStyle name="Normal 2 4 4 2 2 4 3" xfId="19555" xr:uid="{00000000-0005-0000-0000-0000CE650000}"/>
    <cellStyle name="Normal 2 4 4 2 2 5" xfId="5789" xr:uid="{00000000-0005-0000-0000-0000CF650000}"/>
    <cellStyle name="Normal 2 4 4 2 2 5 2" xfId="13935" xr:uid="{00000000-0005-0000-0000-0000D0650000}"/>
    <cellStyle name="Normal 2 4 4 2 2 5 2 2" xfId="30231" xr:uid="{00000000-0005-0000-0000-0000D1650000}"/>
    <cellStyle name="Normal 2 4 4 2 2 5 3" xfId="22085" xr:uid="{00000000-0005-0000-0000-0000D2650000}"/>
    <cellStyle name="Normal 2 4 4 2 2 6" xfId="8636" xr:uid="{00000000-0005-0000-0000-0000D3650000}"/>
    <cellStyle name="Normal 2 4 4 2 2 6 2" xfId="24932" xr:uid="{00000000-0005-0000-0000-0000D4650000}"/>
    <cellStyle name="Normal 2 4 4 2 2 7" xfId="16786" xr:uid="{00000000-0005-0000-0000-0000D5650000}"/>
    <cellStyle name="Normal 2 4 4 2 3" xfId="851" xr:uid="{00000000-0005-0000-0000-0000D6650000}"/>
    <cellStyle name="Normal 2 4 4 2 3 2" xfId="2261" xr:uid="{00000000-0005-0000-0000-0000D7650000}"/>
    <cellStyle name="Normal 2 4 4 2 3 2 2" xfId="4790" xr:uid="{00000000-0005-0000-0000-0000D8650000}"/>
    <cellStyle name="Normal 2 4 4 2 3 2 2 2" xfId="12936" xr:uid="{00000000-0005-0000-0000-0000D9650000}"/>
    <cellStyle name="Normal 2 4 4 2 3 2 2 2 2" xfId="29232" xr:uid="{00000000-0005-0000-0000-0000DA650000}"/>
    <cellStyle name="Normal 2 4 4 2 3 2 2 3" xfId="21086" xr:uid="{00000000-0005-0000-0000-0000DB650000}"/>
    <cellStyle name="Normal 2 4 4 2 3 2 3" xfId="7560" xr:uid="{00000000-0005-0000-0000-0000DC650000}"/>
    <cellStyle name="Normal 2 4 4 2 3 2 3 2" xfId="15706" xr:uid="{00000000-0005-0000-0000-0000DD650000}"/>
    <cellStyle name="Normal 2 4 4 2 3 2 3 2 2" xfId="32002" xr:uid="{00000000-0005-0000-0000-0000DE650000}"/>
    <cellStyle name="Normal 2 4 4 2 3 2 3 3" xfId="23856" xr:uid="{00000000-0005-0000-0000-0000DF650000}"/>
    <cellStyle name="Normal 2 4 4 2 3 2 4" xfId="10407" xr:uid="{00000000-0005-0000-0000-0000E0650000}"/>
    <cellStyle name="Normal 2 4 4 2 3 2 4 2" xfId="26703" xr:uid="{00000000-0005-0000-0000-0000E1650000}"/>
    <cellStyle name="Normal 2 4 4 2 3 2 5" xfId="18557" xr:uid="{00000000-0005-0000-0000-0000E2650000}"/>
    <cellStyle name="Normal 2 4 4 2 3 3" xfId="3572" xr:uid="{00000000-0005-0000-0000-0000E3650000}"/>
    <cellStyle name="Normal 2 4 4 2 3 3 2" xfId="11718" xr:uid="{00000000-0005-0000-0000-0000E4650000}"/>
    <cellStyle name="Normal 2 4 4 2 3 3 2 2" xfId="28014" xr:uid="{00000000-0005-0000-0000-0000E5650000}"/>
    <cellStyle name="Normal 2 4 4 2 3 3 3" xfId="19868" xr:uid="{00000000-0005-0000-0000-0000E6650000}"/>
    <cellStyle name="Normal 2 4 4 2 3 4" xfId="6150" xr:uid="{00000000-0005-0000-0000-0000E7650000}"/>
    <cellStyle name="Normal 2 4 4 2 3 4 2" xfId="14296" xr:uid="{00000000-0005-0000-0000-0000E8650000}"/>
    <cellStyle name="Normal 2 4 4 2 3 4 2 2" xfId="30592" xr:uid="{00000000-0005-0000-0000-0000E9650000}"/>
    <cellStyle name="Normal 2 4 4 2 3 4 3" xfId="22446" xr:uid="{00000000-0005-0000-0000-0000EA650000}"/>
    <cellStyle name="Normal 2 4 4 2 3 5" xfId="8997" xr:uid="{00000000-0005-0000-0000-0000EB650000}"/>
    <cellStyle name="Normal 2 4 4 2 3 5 2" xfId="25293" xr:uid="{00000000-0005-0000-0000-0000EC650000}"/>
    <cellStyle name="Normal 2 4 4 2 3 6" xfId="17147" xr:uid="{00000000-0005-0000-0000-0000ED650000}"/>
    <cellStyle name="Normal 2 4 4 2 4" xfId="1556" xr:uid="{00000000-0005-0000-0000-0000EE650000}"/>
    <cellStyle name="Normal 2 4 4 2 4 2" xfId="4181" xr:uid="{00000000-0005-0000-0000-0000EF650000}"/>
    <cellStyle name="Normal 2 4 4 2 4 2 2" xfId="12327" xr:uid="{00000000-0005-0000-0000-0000F0650000}"/>
    <cellStyle name="Normal 2 4 4 2 4 2 2 2" xfId="28623" xr:uid="{00000000-0005-0000-0000-0000F1650000}"/>
    <cellStyle name="Normal 2 4 4 2 4 2 3" xfId="20477" xr:uid="{00000000-0005-0000-0000-0000F2650000}"/>
    <cellStyle name="Normal 2 4 4 2 4 3" xfId="6855" xr:uid="{00000000-0005-0000-0000-0000F3650000}"/>
    <cellStyle name="Normal 2 4 4 2 4 3 2" xfId="15001" xr:uid="{00000000-0005-0000-0000-0000F4650000}"/>
    <cellStyle name="Normal 2 4 4 2 4 3 2 2" xfId="31297" xr:uid="{00000000-0005-0000-0000-0000F5650000}"/>
    <cellStyle name="Normal 2 4 4 2 4 3 3" xfId="23151" xr:uid="{00000000-0005-0000-0000-0000F6650000}"/>
    <cellStyle name="Normal 2 4 4 2 4 4" xfId="9702" xr:uid="{00000000-0005-0000-0000-0000F7650000}"/>
    <cellStyle name="Normal 2 4 4 2 4 4 2" xfId="25998" xr:uid="{00000000-0005-0000-0000-0000F8650000}"/>
    <cellStyle name="Normal 2 4 4 2 4 5" xfId="17852" xr:uid="{00000000-0005-0000-0000-0000F9650000}"/>
    <cellStyle name="Normal 2 4 4 2 5" xfId="2963" xr:uid="{00000000-0005-0000-0000-0000FA650000}"/>
    <cellStyle name="Normal 2 4 4 2 5 2" xfId="11109" xr:uid="{00000000-0005-0000-0000-0000FB650000}"/>
    <cellStyle name="Normal 2 4 4 2 5 2 2" xfId="27405" xr:uid="{00000000-0005-0000-0000-0000FC650000}"/>
    <cellStyle name="Normal 2 4 4 2 5 3" xfId="19259" xr:uid="{00000000-0005-0000-0000-0000FD650000}"/>
    <cellStyle name="Normal 2 4 4 2 6" xfId="5445" xr:uid="{00000000-0005-0000-0000-0000FE650000}"/>
    <cellStyle name="Normal 2 4 4 2 6 2" xfId="13591" xr:uid="{00000000-0005-0000-0000-0000FF650000}"/>
    <cellStyle name="Normal 2 4 4 2 6 2 2" xfId="29887" xr:uid="{00000000-0005-0000-0000-000000660000}"/>
    <cellStyle name="Normal 2 4 4 2 6 3" xfId="21741" xr:uid="{00000000-0005-0000-0000-000001660000}"/>
    <cellStyle name="Normal 2 4 4 2 7" xfId="8292" xr:uid="{00000000-0005-0000-0000-000002660000}"/>
    <cellStyle name="Normal 2 4 4 2 7 2" xfId="24588" xr:uid="{00000000-0005-0000-0000-000003660000}"/>
    <cellStyle name="Normal 2 4 4 2 8" xfId="16442" xr:uid="{00000000-0005-0000-0000-000004660000}"/>
    <cellStyle name="Normal 2 4 4 3" xfId="226" xr:uid="{00000000-0005-0000-0000-000005660000}"/>
    <cellStyle name="Normal 2 4 4 3 2" xfId="570" xr:uid="{00000000-0005-0000-0000-000006660000}"/>
    <cellStyle name="Normal 2 4 4 3 2 2" xfId="1276" xr:uid="{00000000-0005-0000-0000-000007660000}"/>
    <cellStyle name="Normal 2 4 4 3 2 2 2" xfId="2686" xr:uid="{00000000-0005-0000-0000-000008660000}"/>
    <cellStyle name="Normal 2 4 4 3 2 2 2 2" xfId="5160" xr:uid="{00000000-0005-0000-0000-000009660000}"/>
    <cellStyle name="Normal 2 4 4 3 2 2 2 2 2" xfId="13306" xr:uid="{00000000-0005-0000-0000-00000A660000}"/>
    <cellStyle name="Normal 2 4 4 3 2 2 2 2 2 2" xfId="29602" xr:uid="{00000000-0005-0000-0000-00000B660000}"/>
    <cellStyle name="Normal 2 4 4 3 2 2 2 2 3" xfId="21456" xr:uid="{00000000-0005-0000-0000-00000C660000}"/>
    <cellStyle name="Normal 2 4 4 3 2 2 2 3" xfId="7985" xr:uid="{00000000-0005-0000-0000-00000D660000}"/>
    <cellStyle name="Normal 2 4 4 3 2 2 2 3 2" xfId="16131" xr:uid="{00000000-0005-0000-0000-00000E660000}"/>
    <cellStyle name="Normal 2 4 4 3 2 2 2 3 2 2" xfId="32427" xr:uid="{00000000-0005-0000-0000-00000F660000}"/>
    <cellStyle name="Normal 2 4 4 3 2 2 2 3 3" xfId="24281" xr:uid="{00000000-0005-0000-0000-000010660000}"/>
    <cellStyle name="Normal 2 4 4 3 2 2 2 4" xfId="10832" xr:uid="{00000000-0005-0000-0000-000011660000}"/>
    <cellStyle name="Normal 2 4 4 3 2 2 2 4 2" xfId="27128" xr:uid="{00000000-0005-0000-0000-000012660000}"/>
    <cellStyle name="Normal 2 4 4 3 2 2 2 5" xfId="18982" xr:uid="{00000000-0005-0000-0000-000013660000}"/>
    <cellStyle name="Normal 2 4 4 3 2 2 3" xfId="3942" xr:uid="{00000000-0005-0000-0000-000014660000}"/>
    <cellStyle name="Normal 2 4 4 3 2 2 3 2" xfId="12088" xr:uid="{00000000-0005-0000-0000-000015660000}"/>
    <cellStyle name="Normal 2 4 4 3 2 2 3 2 2" xfId="28384" xr:uid="{00000000-0005-0000-0000-000016660000}"/>
    <cellStyle name="Normal 2 4 4 3 2 2 3 3" xfId="20238" xr:uid="{00000000-0005-0000-0000-000017660000}"/>
    <cellStyle name="Normal 2 4 4 3 2 2 4" xfId="6575" xr:uid="{00000000-0005-0000-0000-000018660000}"/>
    <cellStyle name="Normal 2 4 4 3 2 2 4 2" xfId="14721" xr:uid="{00000000-0005-0000-0000-000019660000}"/>
    <cellStyle name="Normal 2 4 4 3 2 2 4 2 2" xfId="31017" xr:uid="{00000000-0005-0000-0000-00001A660000}"/>
    <cellStyle name="Normal 2 4 4 3 2 2 4 3" xfId="22871" xr:uid="{00000000-0005-0000-0000-00001B660000}"/>
    <cellStyle name="Normal 2 4 4 3 2 2 5" xfId="9422" xr:uid="{00000000-0005-0000-0000-00001C660000}"/>
    <cellStyle name="Normal 2 4 4 3 2 2 5 2" xfId="25718" xr:uid="{00000000-0005-0000-0000-00001D660000}"/>
    <cellStyle name="Normal 2 4 4 3 2 2 6" xfId="17572" xr:uid="{00000000-0005-0000-0000-00001E660000}"/>
    <cellStyle name="Normal 2 4 4 3 2 3" xfId="1981" xr:uid="{00000000-0005-0000-0000-00001F660000}"/>
    <cellStyle name="Normal 2 4 4 3 2 3 2" xfId="4551" xr:uid="{00000000-0005-0000-0000-000020660000}"/>
    <cellStyle name="Normal 2 4 4 3 2 3 2 2" xfId="12697" xr:uid="{00000000-0005-0000-0000-000021660000}"/>
    <cellStyle name="Normal 2 4 4 3 2 3 2 2 2" xfId="28993" xr:uid="{00000000-0005-0000-0000-000022660000}"/>
    <cellStyle name="Normal 2 4 4 3 2 3 2 3" xfId="20847" xr:uid="{00000000-0005-0000-0000-000023660000}"/>
    <cellStyle name="Normal 2 4 4 3 2 3 3" xfId="7280" xr:uid="{00000000-0005-0000-0000-000024660000}"/>
    <cellStyle name="Normal 2 4 4 3 2 3 3 2" xfId="15426" xr:uid="{00000000-0005-0000-0000-000025660000}"/>
    <cellStyle name="Normal 2 4 4 3 2 3 3 2 2" xfId="31722" xr:uid="{00000000-0005-0000-0000-000026660000}"/>
    <cellStyle name="Normal 2 4 4 3 2 3 3 3" xfId="23576" xr:uid="{00000000-0005-0000-0000-000027660000}"/>
    <cellStyle name="Normal 2 4 4 3 2 3 4" xfId="10127" xr:uid="{00000000-0005-0000-0000-000028660000}"/>
    <cellStyle name="Normal 2 4 4 3 2 3 4 2" xfId="26423" xr:uid="{00000000-0005-0000-0000-000029660000}"/>
    <cellStyle name="Normal 2 4 4 3 2 3 5" xfId="18277" xr:uid="{00000000-0005-0000-0000-00002A660000}"/>
    <cellStyle name="Normal 2 4 4 3 2 4" xfId="3333" xr:uid="{00000000-0005-0000-0000-00002B660000}"/>
    <cellStyle name="Normal 2 4 4 3 2 4 2" xfId="11479" xr:uid="{00000000-0005-0000-0000-00002C660000}"/>
    <cellStyle name="Normal 2 4 4 3 2 4 2 2" xfId="27775" xr:uid="{00000000-0005-0000-0000-00002D660000}"/>
    <cellStyle name="Normal 2 4 4 3 2 4 3" xfId="19629" xr:uid="{00000000-0005-0000-0000-00002E660000}"/>
    <cellStyle name="Normal 2 4 4 3 2 5" xfId="5870" xr:uid="{00000000-0005-0000-0000-00002F660000}"/>
    <cellStyle name="Normal 2 4 4 3 2 5 2" xfId="14016" xr:uid="{00000000-0005-0000-0000-000030660000}"/>
    <cellStyle name="Normal 2 4 4 3 2 5 2 2" xfId="30312" xr:uid="{00000000-0005-0000-0000-000031660000}"/>
    <cellStyle name="Normal 2 4 4 3 2 5 3" xfId="22166" xr:uid="{00000000-0005-0000-0000-000032660000}"/>
    <cellStyle name="Normal 2 4 4 3 2 6" xfId="8717" xr:uid="{00000000-0005-0000-0000-000033660000}"/>
    <cellStyle name="Normal 2 4 4 3 2 6 2" xfId="25013" xr:uid="{00000000-0005-0000-0000-000034660000}"/>
    <cellStyle name="Normal 2 4 4 3 2 7" xfId="16867" xr:uid="{00000000-0005-0000-0000-000035660000}"/>
    <cellStyle name="Normal 2 4 4 3 3" xfId="932" xr:uid="{00000000-0005-0000-0000-000036660000}"/>
    <cellStyle name="Normal 2 4 4 3 3 2" xfId="2342" xr:uid="{00000000-0005-0000-0000-000037660000}"/>
    <cellStyle name="Normal 2 4 4 3 3 2 2" xfId="4864" xr:uid="{00000000-0005-0000-0000-000038660000}"/>
    <cellStyle name="Normal 2 4 4 3 3 2 2 2" xfId="13010" xr:uid="{00000000-0005-0000-0000-000039660000}"/>
    <cellStyle name="Normal 2 4 4 3 3 2 2 2 2" xfId="29306" xr:uid="{00000000-0005-0000-0000-00003A660000}"/>
    <cellStyle name="Normal 2 4 4 3 3 2 2 3" xfId="21160" xr:uid="{00000000-0005-0000-0000-00003B660000}"/>
    <cellStyle name="Normal 2 4 4 3 3 2 3" xfId="7641" xr:uid="{00000000-0005-0000-0000-00003C660000}"/>
    <cellStyle name="Normal 2 4 4 3 3 2 3 2" xfId="15787" xr:uid="{00000000-0005-0000-0000-00003D660000}"/>
    <cellStyle name="Normal 2 4 4 3 3 2 3 2 2" xfId="32083" xr:uid="{00000000-0005-0000-0000-00003E660000}"/>
    <cellStyle name="Normal 2 4 4 3 3 2 3 3" xfId="23937" xr:uid="{00000000-0005-0000-0000-00003F660000}"/>
    <cellStyle name="Normal 2 4 4 3 3 2 4" xfId="10488" xr:uid="{00000000-0005-0000-0000-000040660000}"/>
    <cellStyle name="Normal 2 4 4 3 3 2 4 2" xfId="26784" xr:uid="{00000000-0005-0000-0000-000041660000}"/>
    <cellStyle name="Normal 2 4 4 3 3 2 5" xfId="18638" xr:uid="{00000000-0005-0000-0000-000042660000}"/>
    <cellStyle name="Normal 2 4 4 3 3 3" xfId="3646" xr:uid="{00000000-0005-0000-0000-000043660000}"/>
    <cellStyle name="Normal 2 4 4 3 3 3 2" xfId="11792" xr:uid="{00000000-0005-0000-0000-000044660000}"/>
    <cellStyle name="Normal 2 4 4 3 3 3 2 2" xfId="28088" xr:uid="{00000000-0005-0000-0000-000045660000}"/>
    <cellStyle name="Normal 2 4 4 3 3 3 3" xfId="19942" xr:uid="{00000000-0005-0000-0000-000046660000}"/>
    <cellStyle name="Normal 2 4 4 3 3 4" xfId="6231" xr:uid="{00000000-0005-0000-0000-000047660000}"/>
    <cellStyle name="Normal 2 4 4 3 3 4 2" xfId="14377" xr:uid="{00000000-0005-0000-0000-000048660000}"/>
    <cellStyle name="Normal 2 4 4 3 3 4 2 2" xfId="30673" xr:uid="{00000000-0005-0000-0000-000049660000}"/>
    <cellStyle name="Normal 2 4 4 3 3 4 3" xfId="22527" xr:uid="{00000000-0005-0000-0000-00004A660000}"/>
    <cellStyle name="Normal 2 4 4 3 3 5" xfId="9078" xr:uid="{00000000-0005-0000-0000-00004B660000}"/>
    <cellStyle name="Normal 2 4 4 3 3 5 2" xfId="25374" xr:uid="{00000000-0005-0000-0000-00004C660000}"/>
    <cellStyle name="Normal 2 4 4 3 3 6" xfId="17228" xr:uid="{00000000-0005-0000-0000-00004D660000}"/>
    <cellStyle name="Normal 2 4 4 3 4" xfId="1637" xr:uid="{00000000-0005-0000-0000-00004E660000}"/>
    <cellStyle name="Normal 2 4 4 3 4 2" xfId="4255" xr:uid="{00000000-0005-0000-0000-00004F660000}"/>
    <cellStyle name="Normal 2 4 4 3 4 2 2" xfId="12401" xr:uid="{00000000-0005-0000-0000-000050660000}"/>
    <cellStyle name="Normal 2 4 4 3 4 2 2 2" xfId="28697" xr:uid="{00000000-0005-0000-0000-000051660000}"/>
    <cellStyle name="Normal 2 4 4 3 4 2 3" xfId="20551" xr:uid="{00000000-0005-0000-0000-000052660000}"/>
    <cellStyle name="Normal 2 4 4 3 4 3" xfId="6936" xr:uid="{00000000-0005-0000-0000-000053660000}"/>
    <cellStyle name="Normal 2 4 4 3 4 3 2" xfId="15082" xr:uid="{00000000-0005-0000-0000-000054660000}"/>
    <cellStyle name="Normal 2 4 4 3 4 3 2 2" xfId="31378" xr:uid="{00000000-0005-0000-0000-000055660000}"/>
    <cellStyle name="Normal 2 4 4 3 4 3 3" xfId="23232" xr:uid="{00000000-0005-0000-0000-000056660000}"/>
    <cellStyle name="Normal 2 4 4 3 4 4" xfId="9783" xr:uid="{00000000-0005-0000-0000-000057660000}"/>
    <cellStyle name="Normal 2 4 4 3 4 4 2" xfId="26079" xr:uid="{00000000-0005-0000-0000-000058660000}"/>
    <cellStyle name="Normal 2 4 4 3 4 5" xfId="17933" xr:uid="{00000000-0005-0000-0000-000059660000}"/>
    <cellStyle name="Normal 2 4 4 3 5" xfId="3037" xr:uid="{00000000-0005-0000-0000-00005A660000}"/>
    <cellStyle name="Normal 2 4 4 3 5 2" xfId="11183" xr:uid="{00000000-0005-0000-0000-00005B660000}"/>
    <cellStyle name="Normal 2 4 4 3 5 2 2" xfId="27479" xr:uid="{00000000-0005-0000-0000-00005C660000}"/>
    <cellStyle name="Normal 2 4 4 3 5 3" xfId="19333" xr:uid="{00000000-0005-0000-0000-00005D660000}"/>
    <cellStyle name="Normal 2 4 4 3 6" xfId="5526" xr:uid="{00000000-0005-0000-0000-00005E660000}"/>
    <cellStyle name="Normal 2 4 4 3 6 2" xfId="13672" xr:uid="{00000000-0005-0000-0000-00005F660000}"/>
    <cellStyle name="Normal 2 4 4 3 6 2 2" xfId="29968" xr:uid="{00000000-0005-0000-0000-000060660000}"/>
    <cellStyle name="Normal 2 4 4 3 6 3" xfId="21822" xr:uid="{00000000-0005-0000-0000-000061660000}"/>
    <cellStyle name="Normal 2 4 4 3 7" xfId="8373" xr:uid="{00000000-0005-0000-0000-000062660000}"/>
    <cellStyle name="Normal 2 4 4 3 7 2" xfId="24669" xr:uid="{00000000-0005-0000-0000-000063660000}"/>
    <cellStyle name="Normal 2 4 4 3 8" xfId="16523" xr:uid="{00000000-0005-0000-0000-000064660000}"/>
    <cellStyle name="Normal 2 4 4 4" xfId="309" xr:uid="{00000000-0005-0000-0000-000065660000}"/>
    <cellStyle name="Normal 2 4 4 4 2" xfId="653" xr:uid="{00000000-0005-0000-0000-000066660000}"/>
    <cellStyle name="Normal 2 4 4 4 2 2" xfId="1359" xr:uid="{00000000-0005-0000-0000-000067660000}"/>
    <cellStyle name="Normal 2 4 4 4 2 2 2" xfId="2769" xr:uid="{00000000-0005-0000-0000-000068660000}"/>
    <cellStyle name="Normal 2 4 4 4 2 2 2 2" xfId="5234" xr:uid="{00000000-0005-0000-0000-000069660000}"/>
    <cellStyle name="Normal 2 4 4 4 2 2 2 2 2" xfId="13380" xr:uid="{00000000-0005-0000-0000-00006A660000}"/>
    <cellStyle name="Normal 2 4 4 4 2 2 2 2 2 2" xfId="29676" xr:uid="{00000000-0005-0000-0000-00006B660000}"/>
    <cellStyle name="Normal 2 4 4 4 2 2 2 2 3" xfId="21530" xr:uid="{00000000-0005-0000-0000-00006C660000}"/>
    <cellStyle name="Normal 2 4 4 4 2 2 2 3" xfId="8068" xr:uid="{00000000-0005-0000-0000-00006D660000}"/>
    <cellStyle name="Normal 2 4 4 4 2 2 2 3 2" xfId="16214" xr:uid="{00000000-0005-0000-0000-00006E660000}"/>
    <cellStyle name="Normal 2 4 4 4 2 2 2 3 2 2" xfId="32510" xr:uid="{00000000-0005-0000-0000-00006F660000}"/>
    <cellStyle name="Normal 2 4 4 4 2 2 2 3 3" xfId="24364" xr:uid="{00000000-0005-0000-0000-000070660000}"/>
    <cellStyle name="Normal 2 4 4 4 2 2 2 4" xfId="10915" xr:uid="{00000000-0005-0000-0000-000071660000}"/>
    <cellStyle name="Normal 2 4 4 4 2 2 2 4 2" xfId="27211" xr:uid="{00000000-0005-0000-0000-000072660000}"/>
    <cellStyle name="Normal 2 4 4 4 2 2 2 5" xfId="19065" xr:uid="{00000000-0005-0000-0000-000073660000}"/>
    <cellStyle name="Normal 2 4 4 4 2 2 3" xfId="4016" xr:uid="{00000000-0005-0000-0000-000074660000}"/>
    <cellStyle name="Normal 2 4 4 4 2 2 3 2" xfId="12162" xr:uid="{00000000-0005-0000-0000-000075660000}"/>
    <cellStyle name="Normal 2 4 4 4 2 2 3 2 2" xfId="28458" xr:uid="{00000000-0005-0000-0000-000076660000}"/>
    <cellStyle name="Normal 2 4 4 4 2 2 3 3" xfId="20312" xr:uid="{00000000-0005-0000-0000-000077660000}"/>
    <cellStyle name="Normal 2 4 4 4 2 2 4" xfId="6658" xr:uid="{00000000-0005-0000-0000-000078660000}"/>
    <cellStyle name="Normal 2 4 4 4 2 2 4 2" xfId="14804" xr:uid="{00000000-0005-0000-0000-000079660000}"/>
    <cellStyle name="Normal 2 4 4 4 2 2 4 2 2" xfId="31100" xr:uid="{00000000-0005-0000-0000-00007A660000}"/>
    <cellStyle name="Normal 2 4 4 4 2 2 4 3" xfId="22954" xr:uid="{00000000-0005-0000-0000-00007B660000}"/>
    <cellStyle name="Normal 2 4 4 4 2 2 5" xfId="9505" xr:uid="{00000000-0005-0000-0000-00007C660000}"/>
    <cellStyle name="Normal 2 4 4 4 2 2 5 2" xfId="25801" xr:uid="{00000000-0005-0000-0000-00007D660000}"/>
    <cellStyle name="Normal 2 4 4 4 2 2 6" xfId="17655" xr:uid="{00000000-0005-0000-0000-00007E660000}"/>
    <cellStyle name="Normal 2 4 4 4 2 3" xfId="2064" xr:uid="{00000000-0005-0000-0000-00007F660000}"/>
    <cellStyle name="Normal 2 4 4 4 2 3 2" xfId="4625" xr:uid="{00000000-0005-0000-0000-000080660000}"/>
    <cellStyle name="Normal 2 4 4 4 2 3 2 2" xfId="12771" xr:uid="{00000000-0005-0000-0000-000081660000}"/>
    <cellStyle name="Normal 2 4 4 4 2 3 2 2 2" xfId="29067" xr:uid="{00000000-0005-0000-0000-000082660000}"/>
    <cellStyle name="Normal 2 4 4 4 2 3 2 3" xfId="20921" xr:uid="{00000000-0005-0000-0000-000083660000}"/>
    <cellStyle name="Normal 2 4 4 4 2 3 3" xfId="7363" xr:uid="{00000000-0005-0000-0000-000084660000}"/>
    <cellStyle name="Normal 2 4 4 4 2 3 3 2" xfId="15509" xr:uid="{00000000-0005-0000-0000-000085660000}"/>
    <cellStyle name="Normal 2 4 4 4 2 3 3 2 2" xfId="31805" xr:uid="{00000000-0005-0000-0000-000086660000}"/>
    <cellStyle name="Normal 2 4 4 4 2 3 3 3" xfId="23659" xr:uid="{00000000-0005-0000-0000-000087660000}"/>
    <cellStyle name="Normal 2 4 4 4 2 3 4" xfId="10210" xr:uid="{00000000-0005-0000-0000-000088660000}"/>
    <cellStyle name="Normal 2 4 4 4 2 3 4 2" xfId="26506" xr:uid="{00000000-0005-0000-0000-000089660000}"/>
    <cellStyle name="Normal 2 4 4 4 2 3 5" xfId="18360" xr:uid="{00000000-0005-0000-0000-00008A660000}"/>
    <cellStyle name="Normal 2 4 4 4 2 4" xfId="3407" xr:uid="{00000000-0005-0000-0000-00008B660000}"/>
    <cellStyle name="Normal 2 4 4 4 2 4 2" xfId="11553" xr:uid="{00000000-0005-0000-0000-00008C660000}"/>
    <cellStyle name="Normal 2 4 4 4 2 4 2 2" xfId="27849" xr:uid="{00000000-0005-0000-0000-00008D660000}"/>
    <cellStyle name="Normal 2 4 4 4 2 4 3" xfId="19703" xr:uid="{00000000-0005-0000-0000-00008E660000}"/>
    <cellStyle name="Normal 2 4 4 4 2 5" xfId="5953" xr:uid="{00000000-0005-0000-0000-00008F660000}"/>
    <cellStyle name="Normal 2 4 4 4 2 5 2" xfId="14099" xr:uid="{00000000-0005-0000-0000-000090660000}"/>
    <cellStyle name="Normal 2 4 4 4 2 5 2 2" xfId="30395" xr:uid="{00000000-0005-0000-0000-000091660000}"/>
    <cellStyle name="Normal 2 4 4 4 2 5 3" xfId="22249" xr:uid="{00000000-0005-0000-0000-000092660000}"/>
    <cellStyle name="Normal 2 4 4 4 2 6" xfId="8800" xr:uid="{00000000-0005-0000-0000-000093660000}"/>
    <cellStyle name="Normal 2 4 4 4 2 6 2" xfId="25096" xr:uid="{00000000-0005-0000-0000-000094660000}"/>
    <cellStyle name="Normal 2 4 4 4 2 7" xfId="16950" xr:uid="{00000000-0005-0000-0000-000095660000}"/>
    <cellStyle name="Normal 2 4 4 4 3" xfId="1015" xr:uid="{00000000-0005-0000-0000-000096660000}"/>
    <cellStyle name="Normal 2 4 4 4 3 2" xfId="2425" xr:uid="{00000000-0005-0000-0000-000097660000}"/>
    <cellStyle name="Normal 2 4 4 4 3 2 2" xfId="4938" xr:uid="{00000000-0005-0000-0000-000098660000}"/>
    <cellStyle name="Normal 2 4 4 4 3 2 2 2" xfId="13084" xr:uid="{00000000-0005-0000-0000-000099660000}"/>
    <cellStyle name="Normal 2 4 4 4 3 2 2 2 2" xfId="29380" xr:uid="{00000000-0005-0000-0000-00009A660000}"/>
    <cellStyle name="Normal 2 4 4 4 3 2 2 3" xfId="21234" xr:uid="{00000000-0005-0000-0000-00009B660000}"/>
    <cellStyle name="Normal 2 4 4 4 3 2 3" xfId="7724" xr:uid="{00000000-0005-0000-0000-00009C660000}"/>
    <cellStyle name="Normal 2 4 4 4 3 2 3 2" xfId="15870" xr:uid="{00000000-0005-0000-0000-00009D660000}"/>
    <cellStyle name="Normal 2 4 4 4 3 2 3 2 2" xfId="32166" xr:uid="{00000000-0005-0000-0000-00009E660000}"/>
    <cellStyle name="Normal 2 4 4 4 3 2 3 3" xfId="24020" xr:uid="{00000000-0005-0000-0000-00009F660000}"/>
    <cellStyle name="Normal 2 4 4 4 3 2 4" xfId="10571" xr:uid="{00000000-0005-0000-0000-0000A0660000}"/>
    <cellStyle name="Normal 2 4 4 4 3 2 4 2" xfId="26867" xr:uid="{00000000-0005-0000-0000-0000A1660000}"/>
    <cellStyle name="Normal 2 4 4 4 3 2 5" xfId="18721" xr:uid="{00000000-0005-0000-0000-0000A2660000}"/>
    <cellStyle name="Normal 2 4 4 4 3 3" xfId="3720" xr:uid="{00000000-0005-0000-0000-0000A3660000}"/>
    <cellStyle name="Normal 2 4 4 4 3 3 2" xfId="11866" xr:uid="{00000000-0005-0000-0000-0000A4660000}"/>
    <cellStyle name="Normal 2 4 4 4 3 3 2 2" xfId="28162" xr:uid="{00000000-0005-0000-0000-0000A5660000}"/>
    <cellStyle name="Normal 2 4 4 4 3 3 3" xfId="20016" xr:uid="{00000000-0005-0000-0000-0000A6660000}"/>
    <cellStyle name="Normal 2 4 4 4 3 4" xfId="6314" xr:uid="{00000000-0005-0000-0000-0000A7660000}"/>
    <cellStyle name="Normal 2 4 4 4 3 4 2" xfId="14460" xr:uid="{00000000-0005-0000-0000-0000A8660000}"/>
    <cellStyle name="Normal 2 4 4 4 3 4 2 2" xfId="30756" xr:uid="{00000000-0005-0000-0000-0000A9660000}"/>
    <cellStyle name="Normal 2 4 4 4 3 4 3" xfId="22610" xr:uid="{00000000-0005-0000-0000-0000AA660000}"/>
    <cellStyle name="Normal 2 4 4 4 3 5" xfId="9161" xr:uid="{00000000-0005-0000-0000-0000AB660000}"/>
    <cellStyle name="Normal 2 4 4 4 3 5 2" xfId="25457" xr:uid="{00000000-0005-0000-0000-0000AC660000}"/>
    <cellStyle name="Normal 2 4 4 4 3 6" xfId="17311" xr:uid="{00000000-0005-0000-0000-0000AD660000}"/>
    <cellStyle name="Normal 2 4 4 4 4" xfId="1720" xr:uid="{00000000-0005-0000-0000-0000AE660000}"/>
    <cellStyle name="Normal 2 4 4 4 4 2" xfId="4329" xr:uid="{00000000-0005-0000-0000-0000AF660000}"/>
    <cellStyle name="Normal 2 4 4 4 4 2 2" xfId="12475" xr:uid="{00000000-0005-0000-0000-0000B0660000}"/>
    <cellStyle name="Normal 2 4 4 4 4 2 2 2" xfId="28771" xr:uid="{00000000-0005-0000-0000-0000B1660000}"/>
    <cellStyle name="Normal 2 4 4 4 4 2 3" xfId="20625" xr:uid="{00000000-0005-0000-0000-0000B2660000}"/>
    <cellStyle name="Normal 2 4 4 4 4 3" xfId="7019" xr:uid="{00000000-0005-0000-0000-0000B3660000}"/>
    <cellStyle name="Normal 2 4 4 4 4 3 2" xfId="15165" xr:uid="{00000000-0005-0000-0000-0000B4660000}"/>
    <cellStyle name="Normal 2 4 4 4 4 3 2 2" xfId="31461" xr:uid="{00000000-0005-0000-0000-0000B5660000}"/>
    <cellStyle name="Normal 2 4 4 4 4 3 3" xfId="23315" xr:uid="{00000000-0005-0000-0000-0000B6660000}"/>
    <cellStyle name="Normal 2 4 4 4 4 4" xfId="9866" xr:uid="{00000000-0005-0000-0000-0000B7660000}"/>
    <cellStyle name="Normal 2 4 4 4 4 4 2" xfId="26162" xr:uid="{00000000-0005-0000-0000-0000B8660000}"/>
    <cellStyle name="Normal 2 4 4 4 4 5" xfId="18016" xr:uid="{00000000-0005-0000-0000-0000B9660000}"/>
    <cellStyle name="Normal 2 4 4 4 5" xfId="3111" xr:uid="{00000000-0005-0000-0000-0000BA660000}"/>
    <cellStyle name="Normal 2 4 4 4 5 2" xfId="11257" xr:uid="{00000000-0005-0000-0000-0000BB660000}"/>
    <cellStyle name="Normal 2 4 4 4 5 2 2" xfId="27553" xr:uid="{00000000-0005-0000-0000-0000BC660000}"/>
    <cellStyle name="Normal 2 4 4 4 5 3" xfId="19407" xr:uid="{00000000-0005-0000-0000-0000BD660000}"/>
    <cellStyle name="Normal 2 4 4 4 6" xfId="5609" xr:uid="{00000000-0005-0000-0000-0000BE660000}"/>
    <cellStyle name="Normal 2 4 4 4 6 2" xfId="13755" xr:uid="{00000000-0005-0000-0000-0000BF660000}"/>
    <cellStyle name="Normal 2 4 4 4 6 2 2" xfId="30051" xr:uid="{00000000-0005-0000-0000-0000C0660000}"/>
    <cellStyle name="Normal 2 4 4 4 6 3" xfId="21905" xr:uid="{00000000-0005-0000-0000-0000C1660000}"/>
    <cellStyle name="Normal 2 4 4 4 7" xfId="8456" xr:uid="{00000000-0005-0000-0000-0000C2660000}"/>
    <cellStyle name="Normal 2 4 4 4 7 2" xfId="24752" xr:uid="{00000000-0005-0000-0000-0000C3660000}"/>
    <cellStyle name="Normal 2 4 4 4 8" xfId="16606" xr:uid="{00000000-0005-0000-0000-0000C4660000}"/>
    <cellStyle name="Normal 2 4 4 5" xfId="399" xr:uid="{00000000-0005-0000-0000-0000C5660000}"/>
    <cellStyle name="Normal 2 4 4 5 2" xfId="1105" xr:uid="{00000000-0005-0000-0000-0000C6660000}"/>
    <cellStyle name="Normal 2 4 4 5 2 2" xfId="2515" xr:uid="{00000000-0005-0000-0000-0000C7660000}"/>
    <cellStyle name="Normal 2 4 4 5 2 2 2" xfId="5012" xr:uid="{00000000-0005-0000-0000-0000C8660000}"/>
    <cellStyle name="Normal 2 4 4 5 2 2 2 2" xfId="13158" xr:uid="{00000000-0005-0000-0000-0000C9660000}"/>
    <cellStyle name="Normal 2 4 4 5 2 2 2 2 2" xfId="29454" xr:uid="{00000000-0005-0000-0000-0000CA660000}"/>
    <cellStyle name="Normal 2 4 4 5 2 2 2 3" xfId="21308" xr:uid="{00000000-0005-0000-0000-0000CB660000}"/>
    <cellStyle name="Normal 2 4 4 5 2 2 3" xfId="7814" xr:uid="{00000000-0005-0000-0000-0000CC660000}"/>
    <cellStyle name="Normal 2 4 4 5 2 2 3 2" xfId="15960" xr:uid="{00000000-0005-0000-0000-0000CD660000}"/>
    <cellStyle name="Normal 2 4 4 5 2 2 3 2 2" xfId="32256" xr:uid="{00000000-0005-0000-0000-0000CE660000}"/>
    <cellStyle name="Normal 2 4 4 5 2 2 3 3" xfId="24110" xr:uid="{00000000-0005-0000-0000-0000CF660000}"/>
    <cellStyle name="Normal 2 4 4 5 2 2 4" xfId="10661" xr:uid="{00000000-0005-0000-0000-0000D0660000}"/>
    <cellStyle name="Normal 2 4 4 5 2 2 4 2" xfId="26957" xr:uid="{00000000-0005-0000-0000-0000D1660000}"/>
    <cellStyle name="Normal 2 4 4 5 2 2 5" xfId="18811" xr:uid="{00000000-0005-0000-0000-0000D2660000}"/>
    <cellStyle name="Normal 2 4 4 5 2 3" xfId="3794" xr:uid="{00000000-0005-0000-0000-0000D3660000}"/>
    <cellStyle name="Normal 2 4 4 5 2 3 2" xfId="11940" xr:uid="{00000000-0005-0000-0000-0000D4660000}"/>
    <cellStyle name="Normal 2 4 4 5 2 3 2 2" xfId="28236" xr:uid="{00000000-0005-0000-0000-0000D5660000}"/>
    <cellStyle name="Normal 2 4 4 5 2 3 3" xfId="20090" xr:uid="{00000000-0005-0000-0000-0000D6660000}"/>
    <cellStyle name="Normal 2 4 4 5 2 4" xfId="6404" xr:uid="{00000000-0005-0000-0000-0000D7660000}"/>
    <cellStyle name="Normal 2 4 4 5 2 4 2" xfId="14550" xr:uid="{00000000-0005-0000-0000-0000D8660000}"/>
    <cellStyle name="Normal 2 4 4 5 2 4 2 2" xfId="30846" xr:uid="{00000000-0005-0000-0000-0000D9660000}"/>
    <cellStyle name="Normal 2 4 4 5 2 4 3" xfId="22700" xr:uid="{00000000-0005-0000-0000-0000DA660000}"/>
    <cellStyle name="Normal 2 4 4 5 2 5" xfId="9251" xr:uid="{00000000-0005-0000-0000-0000DB660000}"/>
    <cellStyle name="Normal 2 4 4 5 2 5 2" xfId="25547" xr:uid="{00000000-0005-0000-0000-0000DC660000}"/>
    <cellStyle name="Normal 2 4 4 5 2 6" xfId="17401" xr:uid="{00000000-0005-0000-0000-0000DD660000}"/>
    <cellStyle name="Normal 2 4 4 5 3" xfId="1810" xr:uid="{00000000-0005-0000-0000-0000DE660000}"/>
    <cellStyle name="Normal 2 4 4 5 3 2" xfId="4403" xr:uid="{00000000-0005-0000-0000-0000DF660000}"/>
    <cellStyle name="Normal 2 4 4 5 3 2 2" xfId="12549" xr:uid="{00000000-0005-0000-0000-0000E0660000}"/>
    <cellStyle name="Normal 2 4 4 5 3 2 2 2" xfId="28845" xr:uid="{00000000-0005-0000-0000-0000E1660000}"/>
    <cellStyle name="Normal 2 4 4 5 3 2 3" xfId="20699" xr:uid="{00000000-0005-0000-0000-0000E2660000}"/>
    <cellStyle name="Normal 2 4 4 5 3 3" xfId="7109" xr:uid="{00000000-0005-0000-0000-0000E3660000}"/>
    <cellStyle name="Normal 2 4 4 5 3 3 2" xfId="15255" xr:uid="{00000000-0005-0000-0000-0000E4660000}"/>
    <cellStyle name="Normal 2 4 4 5 3 3 2 2" xfId="31551" xr:uid="{00000000-0005-0000-0000-0000E5660000}"/>
    <cellStyle name="Normal 2 4 4 5 3 3 3" xfId="23405" xr:uid="{00000000-0005-0000-0000-0000E6660000}"/>
    <cellStyle name="Normal 2 4 4 5 3 4" xfId="9956" xr:uid="{00000000-0005-0000-0000-0000E7660000}"/>
    <cellStyle name="Normal 2 4 4 5 3 4 2" xfId="26252" xr:uid="{00000000-0005-0000-0000-0000E8660000}"/>
    <cellStyle name="Normal 2 4 4 5 3 5" xfId="18106" xr:uid="{00000000-0005-0000-0000-0000E9660000}"/>
    <cellStyle name="Normal 2 4 4 5 4" xfId="3185" xr:uid="{00000000-0005-0000-0000-0000EA660000}"/>
    <cellStyle name="Normal 2 4 4 5 4 2" xfId="11331" xr:uid="{00000000-0005-0000-0000-0000EB660000}"/>
    <cellStyle name="Normal 2 4 4 5 4 2 2" xfId="27627" xr:uid="{00000000-0005-0000-0000-0000EC660000}"/>
    <cellStyle name="Normal 2 4 4 5 4 3" xfId="19481" xr:uid="{00000000-0005-0000-0000-0000ED660000}"/>
    <cellStyle name="Normal 2 4 4 5 5" xfId="5699" xr:uid="{00000000-0005-0000-0000-0000EE660000}"/>
    <cellStyle name="Normal 2 4 4 5 5 2" xfId="13845" xr:uid="{00000000-0005-0000-0000-0000EF660000}"/>
    <cellStyle name="Normal 2 4 4 5 5 2 2" xfId="30141" xr:uid="{00000000-0005-0000-0000-0000F0660000}"/>
    <cellStyle name="Normal 2 4 4 5 5 3" xfId="21995" xr:uid="{00000000-0005-0000-0000-0000F1660000}"/>
    <cellStyle name="Normal 2 4 4 5 6" xfId="8546" xr:uid="{00000000-0005-0000-0000-0000F2660000}"/>
    <cellStyle name="Normal 2 4 4 5 6 2" xfId="24842" xr:uid="{00000000-0005-0000-0000-0000F3660000}"/>
    <cellStyle name="Normal 2 4 4 5 7" xfId="16696" xr:uid="{00000000-0005-0000-0000-0000F4660000}"/>
    <cellStyle name="Normal 2 4 4 6" xfId="761" xr:uid="{00000000-0005-0000-0000-0000F5660000}"/>
    <cellStyle name="Normal 2 4 4 6 2" xfId="2171" xr:uid="{00000000-0005-0000-0000-0000F6660000}"/>
    <cellStyle name="Normal 2 4 4 6 2 2" xfId="4716" xr:uid="{00000000-0005-0000-0000-0000F7660000}"/>
    <cellStyle name="Normal 2 4 4 6 2 2 2" xfId="12862" xr:uid="{00000000-0005-0000-0000-0000F8660000}"/>
    <cellStyle name="Normal 2 4 4 6 2 2 2 2" xfId="29158" xr:uid="{00000000-0005-0000-0000-0000F9660000}"/>
    <cellStyle name="Normal 2 4 4 6 2 2 3" xfId="21012" xr:uid="{00000000-0005-0000-0000-0000FA660000}"/>
    <cellStyle name="Normal 2 4 4 6 2 3" xfId="7470" xr:uid="{00000000-0005-0000-0000-0000FB660000}"/>
    <cellStyle name="Normal 2 4 4 6 2 3 2" xfId="15616" xr:uid="{00000000-0005-0000-0000-0000FC660000}"/>
    <cellStyle name="Normal 2 4 4 6 2 3 2 2" xfId="31912" xr:uid="{00000000-0005-0000-0000-0000FD660000}"/>
    <cellStyle name="Normal 2 4 4 6 2 3 3" xfId="23766" xr:uid="{00000000-0005-0000-0000-0000FE660000}"/>
    <cellStyle name="Normal 2 4 4 6 2 4" xfId="10317" xr:uid="{00000000-0005-0000-0000-0000FF660000}"/>
    <cellStyle name="Normal 2 4 4 6 2 4 2" xfId="26613" xr:uid="{00000000-0005-0000-0000-000000670000}"/>
    <cellStyle name="Normal 2 4 4 6 2 5" xfId="18467" xr:uid="{00000000-0005-0000-0000-000001670000}"/>
    <cellStyle name="Normal 2 4 4 6 3" xfId="3498" xr:uid="{00000000-0005-0000-0000-000002670000}"/>
    <cellStyle name="Normal 2 4 4 6 3 2" xfId="11644" xr:uid="{00000000-0005-0000-0000-000003670000}"/>
    <cellStyle name="Normal 2 4 4 6 3 2 2" xfId="27940" xr:uid="{00000000-0005-0000-0000-000004670000}"/>
    <cellStyle name="Normal 2 4 4 6 3 3" xfId="19794" xr:uid="{00000000-0005-0000-0000-000005670000}"/>
    <cellStyle name="Normal 2 4 4 6 4" xfId="6060" xr:uid="{00000000-0005-0000-0000-000006670000}"/>
    <cellStyle name="Normal 2 4 4 6 4 2" xfId="14206" xr:uid="{00000000-0005-0000-0000-000007670000}"/>
    <cellStyle name="Normal 2 4 4 6 4 2 2" xfId="30502" xr:uid="{00000000-0005-0000-0000-000008670000}"/>
    <cellStyle name="Normal 2 4 4 6 4 3" xfId="22356" xr:uid="{00000000-0005-0000-0000-000009670000}"/>
    <cellStyle name="Normal 2 4 4 6 5" xfId="8907" xr:uid="{00000000-0005-0000-0000-00000A670000}"/>
    <cellStyle name="Normal 2 4 4 6 5 2" xfId="25203" xr:uid="{00000000-0005-0000-0000-00000B670000}"/>
    <cellStyle name="Normal 2 4 4 6 6" xfId="17057" xr:uid="{00000000-0005-0000-0000-00000C670000}"/>
    <cellStyle name="Normal 2 4 4 7" xfId="1466" xr:uid="{00000000-0005-0000-0000-00000D670000}"/>
    <cellStyle name="Normal 2 4 4 7 2" xfId="4107" xr:uid="{00000000-0005-0000-0000-00000E670000}"/>
    <cellStyle name="Normal 2 4 4 7 2 2" xfId="12253" xr:uid="{00000000-0005-0000-0000-00000F670000}"/>
    <cellStyle name="Normal 2 4 4 7 2 2 2" xfId="28549" xr:uid="{00000000-0005-0000-0000-000010670000}"/>
    <cellStyle name="Normal 2 4 4 7 2 3" xfId="20403" xr:uid="{00000000-0005-0000-0000-000011670000}"/>
    <cellStyle name="Normal 2 4 4 7 3" xfId="6765" xr:uid="{00000000-0005-0000-0000-000012670000}"/>
    <cellStyle name="Normal 2 4 4 7 3 2" xfId="14911" xr:uid="{00000000-0005-0000-0000-000013670000}"/>
    <cellStyle name="Normal 2 4 4 7 3 2 2" xfId="31207" xr:uid="{00000000-0005-0000-0000-000014670000}"/>
    <cellStyle name="Normal 2 4 4 7 3 3" xfId="23061" xr:uid="{00000000-0005-0000-0000-000015670000}"/>
    <cellStyle name="Normal 2 4 4 7 4" xfId="9612" xr:uid="{00000000-0005-0000-0000-000016670000}"/>
    <cellStyle name="Normal 2 4 4 7 4 2" xfId="25908" xr:uid="{00000000-0005-0000-0000-000017670000}"/>
    <cellStyle name="Normal 2 4 4 7 5" xfId="17762" xr:uid="{00000000-0005-0000-0000-000018670000}"/>
    <cellStyle name="Normal 2 4 4 8" xfId="2889" xr:uid="{00000000-0005-0000-0000-000019670000}"/>
    <cellStyle name="Normal 2 4 4 8 2" xfId="11035" xr:uid="{00000000-0005-0000-0000-00001A670000}"/>
    <cellStyle name="Normal 2 4 4 8 2 2" xfId="27331" xr:uid="{00000000-0005-0000-0000-00001B670000}"/>
    <cellStyle name="Normal 2 4 4 8 3" xfId="19185" xr:uid="{00000000-0005-0000-0000-00001C670000}"/>
    <cellStyle name="Normal 2 4 4 9" xfId="5355" xr:uid="{00000000-0005-0000-0000-00001D670000}"/>
    <cellStyle name="Normal 2 4 4 9 2" xfId="13501" xr:uid="{00000000-0005-0000-0000-00001E670000}"/>
    <cellStyle name="Normal 2 4 4 9 2 2" xfId="29797" xr:uid="{00000000-0005-0000-0000-00001F670000}"/>
    <cellStyle name="Normal 2 4 4 9 3" xfId="21651" xr:uid="{00000000-0005-0000-0000-000020670000}"/>
    <cellStyle name="Normal 2 4 5" xfId="101" xr:uid="{00000000-0005-0000-0000-000021670000}"/>
    <cellStyle name="Normal 2 4 5 2" xfId="445" xr:uid="{00000000-0005-0000-0000-000022670000}"/>
    <cellStyle name="Normal 2 4 5 2 2" xfId="1151" xr:uid="{00000000-0005-0000-0000-000023670000}"/>
    <cellStyle name="Normal 2 4 5 2 2 2" xfId="2561" xr:uid="{00000000-0005-0000-0000-000024670000}"/>
    <cellStyle name="Normal 2 4 5 2 2 2 2" xfId="5050" xr:uid="{00000000-0005-0000-0000-000025670000}"/>
    <cellStyle name="Normal 2 4 5 2 2 2 2 2" xfId="13196" xr:uid="{00000000-0005-0000-0000-000026670000}"/>
    <cellStyle name="Normal 2 4 5 2 2 2 2 2 2" xfId="29492" xr:uid="{00000000-0005-0000-0000-000027670000}"/>
    <cellStyle name="Normal 2 4 5 2 2 2 2 3" xfId="21346" xr:uid="{00000000-0005-0000-0000-000028670000}"/>
    <cellStyle name="Normal 2 4 5 2 2 2 3" xfId="7860" xr:uid="{00000000-0005-0000-0000-000029670000}"/>
    <cellStyle name="Normal 2 4 5 2 2 2 3 2" xfId="16006" xr:uid="{00000000-0005-0000-0000-00002A670000}"/>
    <cellStyle name="Normal 2 4 5 2 2 2 3 2 2" xfId="32302" xr:uid="{00000000-0005-0000-0000-00002B670000}"/>
    <cellStyle name="Normal 2 4 5 2 2 2 3 3" xfId="24156" xr:uid="{00000000-0005-0000-0000-00002C670000}"/>
    <cellStyle name="Normal 2 4 5 2 2 2 4" xfId="10707" xr:uid="{00000000-0005-0000-0000-00002D670000}"/>
    <cellStyle name="Normal 2 4 5 2 2 2 4 2" xfId="27003" xr:uid="{00000000-0005-0000-0000-00002E670000}"/>
    <cellStyle name="Normal 2 4 5 2 2 2 5" xfId="18857" xr:uid="{00000000-0005-0000-0000-00002F670000}"/>
    <cellStyle name="Normal 2 4 5 2 2 3" xfId="3832" xr:uid="{00000000-0005-0000-0000-000030670000}"/>
    <cellStyle name="Normal 2 4 5 2 2 3 2" xfId="11978" xr:uid="{00000000-0005-0000-0000-000031670000}"/>
    <cellStyle name="Normal 2 4 5 2 2 3 2 2" xfId="28274" xr:uid="{00000000-0005-0000-0000-000032670000}"/>
    <cellStyle name="Normal 2 4 5 2 2 3 3" xfId="20128" xr:uid="{00000000-0005-0000-0000-000033670000}"/>
    <cellStyle name="Normal 2 4 5 2 2 4" xfId="6450" xr:uid="{00000000-0005-0000-0000-000034670000}"/>
    <cellStyle name="Normal 2 4 5 2 2 4 2" xfId="14596" xr:uid="{00000000-0005-0000-0000-000035670000}"/>
    <cellStyle name="Normal 2 4 5 2 2 4 2 2" xfId="30892" xr:uid="{00000000-0005-0000-0000-000036670000}"/>
    <cellStyle name="Normal 2 4 5 2 2 4 3" xfId="22746" xr:uid="{00000000-0005-0000-0000-000037670000}"/>
    <cellStyle name="Normal 2 4 5 2 2 5" xfId="9297" xr:uid="{00000000-0005-0000-0000-000038670000}"/>
    <cellStyle name="Normal 2 4 5 2 2 5 2" xfId="25593" xr:uid="{00000000-0005-0000-0000-000039670000}"/>
    <cellStyle name="Normal 2 4 5 2 2 6" xfId="17447" xr:uid="{00000000-0005-0000-0000-00003A670000}"/>
    <cellStyle name="Normal 2 4 5 2 3" xfId="1856" xr:uid="{00000000-0005-0000-0000-00003B670000}"/>
    <cellStyle name="Normal 2 4 5 2 3 2" xfId="4441" xr:uid="{00000000-0005-0000-0000-00003C670000}"/>
    <cellStyle name="Normal 2 4 5 2 3 2 2" xfId="12587" xr:uid="{00000000-0005-0000-0000-00003D670000}"/>
    <cellStyle name="Normal 2 4 5 2 3 2 2 2" xfId="28883" xr:uid="{00000000-0005-0000-0000-00003E670000}"/>
    <cellStyle name="Normal 2 4 5 2 3 2 3" xfId="20737" xr:uid="{00000000-0005-0000-0000-00003F670000}"/>
    <cellStyle name="Normal 2 4 5 2 3 3" xfId="7155" xr:uid="{00000000-0005-0000-0000-000040670000}"/>
    <cellStyle name="Normal 2 4 5 2 3 3 2" xfId="15301" xr:uid="{00000000-0005-0000-0000-000041670000}"/>
    <cellStyle name="Normal 2 4 5 2 3 3 2 2" xfId="31597" xr:uid="{00000000-0005-0000-0000-000042670000}"/>
    <cellStyle name="Normal 2 4 5 2 3 3 3" xfId="23451" xr:uid="{00000000-0005-0000-0000-000043670000}"/>
    <cellStyle name="Normal 2 4 5 2 3 4" xfId="10002" xr:uid="{00000000-0005-0000-0000-000044670000}"/>
    <cellStyle name="Normal 2 4 5 2 3 4 2" xfId="26298" xr:uid="{00000000-0005-0000-0000-000045670000}"/>
    <cellStyle name="Normal 2 4 5 2 3 5" xfId="18152" xr:uid="{00000000-0005-0000-0000-000046670000}"/>
    <cellStyle name="Normal 2 4 5 2 4" xfId="3223" xr:uid="{00000000-0005-0000-0000-000047670000}"/>
    <cellStyle name="Normal 2 4 5 2 4 2" xfId="11369" xr:uid="{00000000-0005-0000-0000-000048670000}"/>
    <cellStyle name="Normal 2 4 5 2 4 2 2" xfId="27665" xr:uid="{00000000-0005-0000-0000-000049670000}"/>
    <cellStyle name="Normal 2 4 5 2 4 3" xfId="19519" xr:uid="{00000000-0005-0000-0000-00004A670000}"/>
    <cellStyle name="Normal 2 4 5 2 5" xfId="5745" xr:uid="{00000000-0005-0000-0000-00004B670000}"/>
    <cellStyle name="Normal 2 4 5 2 5 2" xfId="13891" xr:uid="{00000000-0005-0000-0000-00004C670000}"/>
    <cellStyle name="Normal 2 4 5 2 5 2 2" xfId="30187" xr:uid="{00000000-0005-0000-0000-00004D670000}"/>
    <cellStyle name="Normal 2 4 5 2 5 3" xfId="22041" xr:uid="{00000000-0005-0000-0000-00004E670000}"/>
    <cellStyle name="Normal 2 4 5 2 6" xfId="8592" xr:uid="{00000000-0005-0000-0000-00004F670000}"/>
    <cellStyle name="Normal 2 4 5 2 6 2" xfId="24888" xr:uid="{00000000-0005-0000-0000-000050670000}"/>
    <cellStyle name="Normal 2 4 5 2 7" xfId="16742" xr:uid="{00000000-0005-0000-0000-000051670000}"/>
    <cellStyle name="Normal 2 4 5 3" xfId="807" xr:uid="{00000000-0005-0000-0000-000052670000}"/>
    <cellStyle name="Normal 2 4 5 3 2" xfId="2217" xr:uid="{00000000-0005-0000-0000-000053670000}"/>
    <cellStyle name="Normal 2 4 5 3 2 2" xfId="4754" xr:uid="{00000000-0005-0000-0000-000054670000}"/>
    <cellStyle name="Normal 2 4 5 3 2 2 2" xfId="12900" xr:uid="{00000000-0005-0000-0000-000055670000}"/>
    <cellStyle name="Normal 2 4 5 3 2 2 2 2" xfId="29196" xr:uid="{00000000-0005-0000-0000-000056670000}"/>
    <cellStyle name="Normal 2 4 5 3 2 2 3" xfId="21050" xr:uid="{00000000-0005-0000-0000-000057670000}"/>
    <cellStyle name="Normal 2 4 5 3 2 3" xfId="7516" xr:uid="{00000000-0005-0000-0000-000058670000}"/>
    <cellStyle name="Normal 2 4 5 3 2 3 2" xfId="15662" xr:uid="{00000000-0005-0000-0000-000059670000}"/>
    <cellStyle name="Normal 2 4 5 3 2 3 2 2" xfId="31958" xr:uid="{00000000-0005-0000-0000-00005A670000}"/>
    <cellStyle name="Normal 2 4 5 3 2 3 3" xfId="23812" xr:uid="{00000000-0005-0000-0000-00005B670000}"/>
    <cellStyle name="Normal 2 4 5 3 2 4" xfId="10363" xr:uid="{00000000-0005-0000-0000-00005C670000}"/>
    <cellStyle name="Normal 2 4 5 3 2 4 2" xfId="26659" xr:uid="{00000000-0005-0000-0000-00005D670000}"/>
    <cellStyle name="Normal 2 4 5 3 2 5" xfId="18513" xr:uid="{00000000-0005-0000-0000-00005E670000}"/>
    <cellStyle name="Normal 2 4 5 3 3" xfId="3536" xr:uid="{00000000-0005-0000-0000-00005F670000}"/>
    <cellStyle name="Normal 2 4 5 3 3 2" xfId="11682" xr:uid="{00000000-0005-0000-0000-000060670000}"/>
    <cellStyle name="Normal 2 4 5 3 3 2 2" xfId="27978" xr:uid="{00000000-0005-0000-0000-000061670000}"/>
    <cellStyle name="Normal 2 4 5 3 3 3" xfId="19832" xr:uid="{00000000-0005-0000-0000-000062670000}"/>
    <cellStyle name="Normal 2 4 5 3 4" xfId="6106" xr:uid="{00000000-0005-0000-0000-000063670000}"/>
    <cellStyle name="Normal 2 4 5 3 4 2" xfId="14252" xr:uid="{00000000-0005-0000-0000-000064670000}"/>
    <cellStyle name="Normal 2 4 5 3 4 2 2" xfId="30548" xr:uid="{00000000-0005-0000-0000-000065670000}"/>
    <cellStyle name="Normal 2 4 5 3 4 3" xfId="22402" xr:uid="{00000000-0005-0000-0000-000066670000}"/>
    <cellStyle name="Normal 2 4 5 3 5" xfId="8953" xr:uid="{00000000-0005-0000-0000-000067670000}"/>
    <cellStyle name="Normal 2 4 5 3 5 2" xfId="25249" xr:uid="{00000000-0005-0000-0000-000068670000}"/>
    <cellStyle name="Normal 2 4 5 3 6" xfId="17103" xr:uid="{00000000-0005-0000-0000-000069670000}"/>
    <cellStyle name="Normal 2 4 5 4" xfId="1512" xr:uid="{00000000-0005-0000-0000-00006A670000}"/>
    <cellStyle name="Normal 2 4 5 4 2" xfId="4145" xr:uid="{00000000-0005-0000-0000-00006B670000}"/>
    <cellStyle name="Normal 2 4 5 4 2 2" xfId="12291" xr:uid="{00000000-0005-0000-0000-00006C670000}"/>
    <cellStyle name="Normal 2 4 5 4 2 2 2" xfId="28587" xr:uid="{00000000-0005-0000-0000-00006D670000}"/>
    <cellStyle name="Normal 2 4 5 4 2 3" xfId="20441" xr:uid="{00000000-0005-0000-0000-00006E670000}"/>
    <cellStyle name="Normal 2 4 5 4 3" xfId="6811" xr:uid="{00000000-0005-0000-0000-00006F670000}"/>
    <cellStyle name="Normal 2 4 5 4 3 2" xfId="14957" xr:uid="{00000000-0005-0000-0000-000070670000}"/>
    <cellStyle name="Normal 2 4 5 4 3 2 2" xfId="31253" xr:uid="{00000000-0005-0000-0000-000071670000}"/>
    <cellStyle name="Normal 2 4 5 4 3 3" xfId="23107" xr:uid="{00000000-0005-0000-0000-000072670000}"/>
    <cellStyle name="Normal 2 4 5 4 4" xfId="9658" xr:uid="{00000000-0005-0000-0000-000073670000}"/>
    <cellStyle name="Normal 2 4 5 4 4 2" xfId="25954" xr:uid="{00000000-0005-0000-0000-000074670000}"/>
    <cellStyle name="Normal 2 4 5 4 5" xfId="17808" xr:uid="{00000000-0005-0000-0000-000075670000}"/>
    <cellStyle name="Normal 2 4 5 5" xfId="2927" xr:uid="{00000000-0005-0000-0000-000076670000}"/>
    <cellStyle name="Normal 2 4 5 5 2" xfId="11073" xr:uid="{00000000-0005-0000-0000-000077670000}"/>
    <cellStyle name="Normal 2 4 5 5 2 2" xfId="27369" xr:uid="{00000000-0005-0000-0000-000078670000}"/>
    <cellStyle name="Normal 2 4 5 5 3" xfId="19223" xr:uid="{00000000-0005-0000-0000-000079670000}"/>
    <cellStyle name="Normal 2 4 5 6" xfId="5401" xr:uid="{00000000-0005-0000-0000-00007A670000}"/>
    <cellStyle name="Normal 2 4 5 6 2" xfId="13547" xr:uid="{00000000-0005-0000-0000-00007B670000}"/>
    <cellStyle name="Normal 2 4 5 6 2 2" xfId="29843" xr:uid="{00000000-0005-0000-0000-00007C670000}"/>
    <cellStyle name="Normal 2 4 5 6 3" xfId="21697" xr:uid="{00000000-0005-0000-0000-00007D670000}"/>
    <cellStyle name="Normal 2 4 5 7" xfId="8248" xr:uid="{00000000-0005-0000-0000-00007E670000}"/>
    <cellStyle name="Normal 2 4 5 7 2" xfId="24544" xr:uid="{00000000-0005-0000-0000-00007F670000}"/>
    <cellStyle name="Normal 2 4 5 8" xfId="16398" xr:uid="{00000000-0005-0000-0000-000080670000}"/>
    <cellStyle name="Normal 2 4 6" xfId="190" xr:uid="{00000000-0005-0000-0000-000081670000}"/>
    <cellStyle name="Normal 2 4 6 2" xfId="534" xr:uid="{00000000-0005-0000-0000-000082670000}"/>
    <cellStyle name="Normal 2 4 6 2 2" xfId="1240" xr:uid="{00000000-0005-0000-0000-000083670000}"/>
    <cellStyle name="Normal 2 4 6 2 2 2" xfId="2650" xr:uid="{00000000-0005-0000-0000-000084670000}"/>
    <cellStyle name="Normal 2 4 6 2 2 2 2" xfId="5124" xr:uid="{00000000-0005-0000-0000-000085670000}"/>
    <cellStyle name="Normal 2 4 6 2 2 2 2 2" xfId="13270" xr:uid="{00000000-0005-0000-0000-000086670000}"/>
    <cellStyle name="Normal 2 4 6 2 2 2 2 2 2" xfId="29566" xr:uid="{00000000-0005-0000-0000-000087670000}"/>
    <cellStyle name="Normal 2 4 6 2 2 2 2 3" xfId="21420" xr:uid="{00000000-0005-0000-0000-000088670000}"/>
    <cellStyle name="Normal 2 4 6 2 2 2 3" xfId="7949" xr:uid="{00000000-0005-0000-0000-000089670000}"/>
    <cellStyle name="Normal 2 4 6 2 2 2 3 2" xfId="16095" xr:uid="{00000000-0005-0000-0000-00008A670000}"/>
    <cellStyle name="Normal 2 4 6 2 2 2 3 2 2" xfId="32391" xr:uid="{00000000-0005-0000-0000-00008B670000}"/>
    <cellStyle name="Normal 2 4 6 2 2 2 3 3" xfId="24245" xr:uid="{00000000-0005-0000-0000-00008C670000}"/>
    <cellStyle name="Normal 2 4 6 2 2 2 4" xfId="10796" xr:uid="{00000000-0005-0000-0000-00008D670000}"/>
    <cellStyle name="Normal 2 4 6 2 2 2 4 2" xfId="27092" xr:uid="{00000000-0005-0000-0000-00008E670000}"/>
    <cellStyle name="Normal 2 4 6 2 2 2 5" xfId="18946" xr:uid="{00000000-0005-0000-0000-00008F670000}"/>
    <cellStyle name="Normal 2 4 6 2 2 3" xfId="3906" xr:uid="{00000000-0005-0000-0000-000090670000}"/>
    <cellStyle name="Normal 2 4 6 2 2 3 2" xfId="12052" xr:uid="{00000000-0005-0000-0000-000091670000}"/>
    <cellStyle name="Normal 2 4 6 2 2 3 2 2" xfId="28348" xr:uid="{00000000-0005-0000-0000-000092670000}"/>
    <cellStyle name="Normal 2 4 6 2 2 3 3" xfId="20202" xr:uid="{00000000-0005-0000-0000-000093670000}"/>
    <cellStyle name="Normal 2 4 6 2 2 4" xfId="6539" xr:uid="{00000000-0005-0000-0000-000094670000}"/>
    <cellStyle name="Normal 2 4 6 2 2 4 2" xfId="14685" xr:uid="{00000000-0005-0000-0000-000095670000}"/>
    <cellStyle name="Normal 2 4 6 2 2 4 2 2" xfId="30981" xr:uid="{00000000-0005-0000-0000-000096670000}"/>
    <cellStyle name="Normal 2 4 6 2 2 4 3" xfId="22835" xr:uid="{00000000-0005-0000-0000-000097670000}"/>
    <cellStyle name="Normal 2 4 6 2 2 5" xfId="9386" xr:uid="{00000000-0005-0000-0000-000098670000}"/>
    <cellStyle name="Normal 2 4 6 2 2 5 2" xfId="25682" xr:uid="{00000000-0005-0000-0000-000099670000}"/>
    <cellStyle name="Normal 2 4 6 2 2 6" xfId="17536" xr:uid="{00000000-0005-0000-0000-00009A670000}"/>
    <cellStyle name="Normal 2 4 6 2 3" xfId="1945" xr:uid="{00000000-0005-0000-0000-00009B670000}"/>
    <cellStyle name="Normal 2 4 6 2 3 2" xfId="4515" xr:uid="{00000000-0005-0000-0000-00009C670000}"/>
    <cellStyle name="Normal 2 4 6 2 3 2 2" xfId="12661" xr:uid="{00000000-0005-0000-0000-00009D670000}"/>
    <cellStyle name="Normal 2 4 6 2 3 2 2 2" xfId="28957" xr:uid="{00000000-0005-0000-0000-00009E670000}"/>
    <cellStyle name="Normal 2 4 6 2 3 2 3" xfId="20811" xr:uid="{00000000-0005-0000-0000-00009F670000}"/>
    <cellStyle name="Normal 2 4 6 2 3 3" xfId="7244" xr:uid="{00000000-0005-0000-0000-0000A0670000}"/>
    <cellStyle name="Normal 2 4 6 2 3 3 2" xfId="15390" xr:uid="{00000000-0005-0000-0000-0000A1670000}"/>
    <cellStyle name="Normal 2 4 6 2 3 3 2 2" xfId="31686" xr:uid="{00000000-0005-0000-0000-0000A2670000}"/>
    <cellStyle name="Normal 2 4 6 2 3 3 3" xfId="23540" xr:uid="{00000000-0005-0000-0000-0000A3670000}"/>
    <cellStyle name="Normal 2 4 6 2 3 4" xfId="10091" xr:uid="{00000000-0005-0000-0000-0000A4670000}"/>
    <cellStyle name="Normal 2 4 6 2 3 4 2" xfId="26387" xr:uid="{00000000-0005-0000-0000-0000A5670000}"/>
    <cellStyle name="Normal 2 4 6 2 3 5" xfId="18241" xr:uid="{00000000-0005-0000-0000-0000A6670000}"/>
    <cellStyle name="Normal 2 4 6 2 4" xfId="3297" xr:uid="{00000000-0005-0000-0000-0000A7670000}"/>
    <cellStyle name="Normal 2 4 6 2 4 2" xfId="11443" xr:uid="{00000000-0005-0000-0000-0000A8670000}"/>
    <cellStyle name="Normal 2 4 6 2 4 2 2" xfId="27739" xr:uid="{00000000-0005-0000-0000-0000A9670000}"/>
    <cellStyle name="Normal 2 4 6 2 4 3" xfId="19593" xr:uid="{00000000-0005-0000-0000-0000AA670000}"/>
    <cellStyle name="Normal 2 4 6 2 5" xfId="5834" xr:uid="{00000000-0005-0000-0000-0000AB670000}"/>
    <cellStyle name="Normal 2 4 6 2 5 2" xfId="13980" xr:uid="{00000000-0005-0000-0000-0000AC670000}"/>
    <cellStyle name="Normal 2 4 6 2 5 2 2" xfId="30276" xr:uid="{00000000-0005-0000-0000-0000AD670000}"/>
    <cellStyle name="Normal 2 4 6 2 5 3" xfId="22130" xr:uid="{00000000-0005-0000-0000-0000AE670000}"/>
    <cellStyle name="Normal 2 4 6 2 6" xfId="8681" xr:uid="{00000000-0005-0000-0000-0000AF670000}"/>
    <cellStyle name="Normal 2 4 6 2 6 2" xfId="24977" xr:uid="{00000000-0005-0000-0000-0000B0670000}"/>
    <cellStyle name="Normal 2 4 6 2 7" xfId="16831" xr:uid="{00000000-0005-0000-0000-0000B1670000}"/>
    <cellStyle name="Normal 2 4 6 3" xfId="896" xr:uid="{00000000-0005-0000-0000-0000B2670000}"/>
    <cellStyle name="Normal 2 4 6 3 2" xfId="2306" xr:uid="{00000000-0005-0000-0000-0000B3670000}"/>
    <cellStyle name="Normal 2 4 6 3 2 2" xfId="4828" xr:uid="{00000000-0005-0000-0000-0000B4670000}"/>
    <cellStyle name="Normal 2 4 6 3 2 2 2" xfId="12974" xr:uid="{00000000-0005-0000-0000-0000B5670000}"/>
    <cellStyle name="Normal 2 4 6 3 2 2 2 2" xfId="29270" xr:uid="{00000000-0005-0000-0000-0000B6670000}"/>
    <cellStyle name="Normal 2 4 6 3 2 2 3" xfId="21124" xr:uid="{00000000-0005-0000-0000-0000B7670000}"/>
    <cellStyle name="Normal 2 4 6 3 2 3" xfId="7605" xr:uid="{00000000-0005-0000-0000-0000B8670000}"/>
    <cellStyle name="Normal 2 4 6 3 2 3 2" xfId="15751" xr:uid="{00000000-0005-0000-0000-0000B9670000}"/>
    <cellStyle name="Normal 2 4 6 3 2 3 2 2" xfId="32047" xr:uid="{00000000-0005-0000-0000-0000BA670000}"/>
    <cellStyle name="Normal 2 4 6 3 2 3 3" xfId="23901" xr:uid="{00000000-0005-0000-0000-0000BB670000}"/>
    <cellStyle name="Normal 2 4 6 3 2 4" xfId="10452" xr:uid="{00000000-0005-0000-0000-0000BC670000}"/>
    <cellStyle name="Normal 2 4 6 3 2 4 2" xfId="26748" xr:uid="{00000000-0005-0000-0000-0000BD670000}"/>
    <cellStyle name="Normal 2 4 6 3 2 5" xfId="18602" xr:uid="{00000000-0005-0000-0000-0000BE670000}"/>
    <cellStyle name="Normal 2 4 6 3 3" xfId="3610" xr:uid="{00000000-0005-0000-0000-0000BF670000}"/>
    <cellStyle name="Normal 2 4 6 3 3 2" xfId="11756" xr:uid="{00000000-0005-0000-0000-0000C0670000}"/>
    <cellStyle name="Normal 2 4 6 3 3 2 2" xfId="28052" xr:uid="{00000000-0005-0000-0000-0000C1670000}"/>
    <cellStyle name="Normal 2 4 6 3 3 3" xfId="19906" xr:uid="{00000000-0005-0000-0000-0000C2670000}"/>
    <cellStyle name="Normal 2 4 6 3 4" xfId="6195" xr:uid="{00000000-0005-0000-0000-0000C3670000}"/>
    <cellStyle name="Normal 2 4 6 3 4 2" xfId="14341" xr:uid="{00000000-0005-0000-0000-0000C4670000}"/>
    <cellStyle name="Normal 2 4 6 3 4 2 2" xfId="30637" xr:uid="{00000000-0005-0000-0000-0000C5670000}"/>
    <cellStyle name="Normal 2 4 6 3 4 3" xfId="22491" xr:uid="{00000000-0005-0000-0000-0000C6670000}"/>
    <cellStyle name="Normal 2 4 6 3 5" xfId="9042" xr:uid="{00000000-0005-0000-0000-0000C7670000}"/>
    <cellStyle name="Normal 2 4 6 3 5 2" xfId="25338" xr:uid="{00000000-0005-0000-0000-0000C8670000}"/>
    <cellStyle name="Normal 2 4 6 3 6" xfId="17192" xr:uid="{00000000-0005-0000-0000-0000C9670000}"/>
    <cellStyle name="Normal 2 4 6 4" xfId="1601" xr:uid="{00000000-0005-0000-0000-0000CA670000}"/>
    <cellStyle name="Normal 2 4 6 4 2" xfId="4219" xr:uid="{00000000-0005-0000-0000-0000CB670000}"/>
    <cellStyle name="Normal 2 4 6 4 2 2" xfId="12365" xr:uid="{00000000-0005-0000-0000-0000CC670000}"/>
    <cellStyle name="Normal 2 4 6 4 2 2 2" xfId="28661" xr:uid="{00000000-0005-0000-0000-0000CD670000}"/>
    <cellStyle name="Normal 2 4 6 4 2 3" xfId="20515" xr:uid="{00000000-0005-0000-0000-0000CE670000}"/>
    <cellStyle name="Normal 2 4 6 4 3" xfId="6900" xr:uid="{00000000-0005-0000-0000-0000CF670000}"/>
    <cellStyle name="Normal 2 4 6 4 3 2" xfId="15046" xr:uid="{00000000-0005-0000-0000-0000D0670000}"/>
    <cellStyle name="Normal 2 4 6 4 3 2 2" xfId="31342" xr:uid="{00000000-0005-0000-0000-0000D1670000}"/>
    <cellStyle name="Normal 2 4 6 4 3 3" xfId="23196" xr:uid="{00000000-0005-0000-0000-0000D2670000}"/>
    <cellStyle name="Normal 2 4 6 4 4" xfId="9747" xr:uid="{00000000-0005-0000-0000-0000D3670000}"/>
    <cellStyle name="Normal 2 4 6 4 4 2" xfId="26043" xr:uid="{00000000-0005-0000-0000-0000D4670000}"/>
    <cellStyle name="Normal 2 4 6 4 5" xfId="17897" xr:uid="{00000000-0005-0000-0000-0000D5670000}"/>
    <cellStyle name="Normal 2 4 6 5" xfId="3001" xr:uid="{00000000-0005-0000-0000-0000D6670000}"/>
    <cellStyle name="Normal 2 4 6 5 2" xfId="11147" xr:uid="{00000000-0005-0000-0000-0000D7670000}"/>
    <cellStyle name="Normal 2 4 6 5 2 2" xfId="27443" xr:uid="{00000000-0005-0000-0000-0000D8670000}"/>
    <cellStyle name="Normal 2 4 6 5 3" xfId="19297" xr:uid="{00000000-0005-0000-0000-0000D9670000}"/>
    <cellStyle name="Normal 2 4 6 6" xfId="5490" xr:uid="{00000000-0005-0000-0000-0000DA670000}"/>
    <cellStyle name="Normal 2 4 6 6 2" xfId="13636" xr:uid="{00000000-0005-0000-0000-0000DB670000}"/>
    <cellStyle name="Normal 2 4 6 6 2 2" xfId="29932" xr:uid="{00000000-0005-0000-0000-0000DC670000}"/>
    <cellStyle name="Normal 2 4 6 6 3" xfId="21786" xr:uid="{00000000-0005-0000-0000-0000DD670000}"/>
    <cellStyle name="Normal 2 4 6 7" xfId="8337" xr:uid="{00000000-0005-0000-0000-0000DE670000}"/>
    <cellStyle name="Normal 2 4 6 7 2" xfId="24633" xr:uid="{00000000-0005-0000-0000-0000DF670000}"/>
    <cellStyle name="Normal 2 4 6 8" xfId="16487" xr:uid="{00000000-0005-0000-0000-0000E0670000}"/>
    <cellStyle name="Normal 2 4 7" xfId="265" xr:uid="{00000000-0005-0000-0000-0000E1670000}"/>
    <cellStyle name="Normal 2 4 7 2" xfId="609" xr:uid="{00000000-0005-0000-0000-0000E2670000}"/>
    <cellStyle name="Normal 2 4 7 2 2" xfId="1315" xr:uid="{00000000-0005-0000-0000-0000E3670000}"/>
    <cellStyle name="Normal 2 4 7 2 2 2" xfId="2725" xr:uid="{00000000-0005-0000-0000-0000E4670000}"/>
    <cellStyle name="Normal 2 4 7 2 2 2 2" xfId="5198" xr:uid="{00000000-0005-0000-0000-0000E5670000}"/>
    <cellStyle name="Normal 2 4 7 2 2 2 2 2" xfId="13344" xr:uid="{00000000-0005-0000-0000-0000E6670000}"/>
    <cellStyle name="Normal 2 4 7 2 2 2 2 2 2" xfId="29640" xr:uid="{00000000-0005-0000-0000-0000E7670000}"/>
    <cellStyle name="Normal 2 4 7 2 2 2 2 3" xfId="21494" xr:uid="{00000000-0005-0000-0000-0000E8670000}"/>
    <cellStyle name="Normal 2 4 7 2 2 2 3" xfId="8024" xr:uid="{00000000-0005-0000-0000-0000E9670000}"/>
    <cellStyle name="Normal 2 4 7 2 2 2 3 2" xfId="16170" xr:uid="{00000000-0005-0000-0000-0000EA670000}"/>
    <cellStyle name="Normal 2 4 7 2 2 2 3 2 2" xfId="32466" xr:uid="{00000000-0005-0000-0000-0000EB670000}"/>
    <cellStyle name="Normal 2 4 7 2 2 2 3 3" xfId="24320" xr:uid="{00000000-0005-0000-0000-0000EC670000}"/>
    <cellStyle name="Normal 2 4 7 2 2 2 4" xfId="10871" xr:uid="{00000000-0005-0000-0000-0000ED670000}"/>
    <cellStyle name="Normal 2 4 7 2 2 2 4 2" xfId="27167" xr:uid="{00000000-0005-0000-0000-0000EE670000}"/>
    <cellStyle name="Normal 2 4 7 2 2 2 5" xfId="19021" xr:uid="{00000000-0005-0000-0000-0000EF670000}"/>
    <cellStyle name="Normal 2 4 7 2 2 3" xfId="3980" xr:uid="{00000000-0005-0000-0000-0000F0670000}"/>
    <cellStyle name="Normal 2 4 7 2 2 3 2" xfId="12126" xr:uid="{00000000-0005-0000-0000-0000F1670000}"/>
    <cellStyle name="Normal 2 4 7 2 2 3 2 2" xfId="28422" xr:uid="{00000000-0005-0000-0000-0000F2670000}"/>
    <cellStyle name="Normal 2 4 7 2 2 3 3" xfId="20276" xr:uid="{00000000-0005-0000-0000-0000F3670000}"/>
    <cellStyle name="Normal 2 4 7 2 2 4" xfId="6614" xr:uid="{00000000-0005-0000-0000-0000F4670000}"/>
    <cellStyle name="Normal 2 4 7 2 2 4 2" xfId="14760" xr:uid="{00000000-0005-0000-0000-0000F5670000}"/>
    <cellStyle name="Normal 2 4 7 2 2 4 2 2" xfId="31056" xr:uid="{00000000-0005-0000-0000-0000F6670000}"/>
    <cellStyle name="Normal 2 4 7 2 2 4 3" xfId="22910" xr:uid="{00000000-0005-0000-0000-0000F7670000}"/>
    <cellStyle name="Normal 2 4 7 2 2 5" xfId="9461" xr:uid="{00000000-0005-0000-0000-0000F8670000}"/>
    <cellStyle name="Normal 2 4 7 2 2 5 2" xfId="25757" xr:uid="{00000000-0005-0000-0000-0000F9670000}"/>
    <cellStyle name="Normal 2 4 7 2 2 6" xfId="17611" xr:uid="{00000000-0005-0000-0000-0000FA670000}"/>
    <cellStyle name="Normal 2 4 7 2 3" xfId="2020" xr:uid="{00000000-0005-0000-0000-0000FB670000}"/>
    <cellStyle name="Normal 2 4 7 2 3 2" xfId="4589" xr:uid="{00000000-0005-0000-0000-0000FC670000}"/>
    <cellStyle name="Normal 2 4 7 2 3 2 2" xfId="12735" xr:uid="{00000000-0005-0000-0000-0000FD670000}"/>
    <cellStyle name="Normal 2 4 7 2 3 2 2 2" xfId="29031" xr:uid="{00000000-0005-0000-0000-0000FE670000}"/>
    <cellStyle name="Normal 2 4 7 2 3 2 3" xfId="20885" xr:uid="{00000000-0005-0000-0000-0000FF670000}"/>
    <cellStyle name="Normal 2 4 7 2 3 3" xfId="7319" xr:uid="{00000000-0005-0000-0000-000000680000}"/>
    <cellStyle name="Normal 2 4 7 2 3 3 2" xfId="15465" xr:uid="{00000000-0005-0000-0000-000001680000}"/>
    <cellStyle name="Normal 2 4 7 2 3 3 2 2" xfId="31761" xr:uid="{00000000-0005-0000-0000-000002680000}"/>
    <cellStyle name="Normal 2 4 7 2 3 3 3" xfId="23615" xr:uid="{00000000-0005-0000-0000-000003680000}"/>
    <cellStyle name="Normal 2 4 7 2 3 4" xfId="10166" xr:uid="{00000000-0005-0000-0000-000004680000}"/>
    <cellStyle name="Normal 2 4 7 2 3 4 2" xfId="26462" xr:uid="{00000000-0005-0000-0000-000005680000}"/>
    <cellStyle name="Normal 2 4 7 2 3 5" xfId="18316" xr:uid="{00000000-0005-0000-0000-000006680000}"/>
    <cellStyle name="Normal 2 4 7 2 4" xfId="3371" xr:uid="{00000000-0005-0000-0000-000007680000}"/>
    <cellStyle name="Normal 2 4 7 2 4 2" xfId="11517" xr:uid="{00000000-0005-0000-0000-000008680000}"/>
    <cellStyle name="Normal 2 4 7 2 4 2 2" xfId="27813" xr:uid="{00000000-0005-0000-0000-000009680000}"/>
    <cellStyle name="Normal 2 4 7 2 4 3" xfId="19667" xr:uid="{00000000-0005-0000-0000-00000A680000}"/>
    <cellStyle name="Normal 2 4 7 2 5" xfId="5909" xr:uid="{00000000-0005-0000-0000-00000B680000}"/>
    <cellStyle name="Normal 2 4 7 2 5 2" xfId="14055" xr:uid="{00000000-0005-0000-0000-00000C680000}"/>
    <cellStyle name="Normal 2 4 7 2 5 2 2" xfId="30351" xr:uid="{00000000-0005-0000-0000-00000D680000}"/>
    <cellStyle name="Normal 2 4 7 2 5 3" xfId="22205" xr:uid="{00000000-0005-0000-0000-00000E680000}"/>
    <cellStyle name="Normal 2 4 7 2 6" xfId="8756" xr:uid="{00000000-0005-0000-0000-00000F680000}"/>
    <cellStyle name="Normal 2 4 7 2 6 2" xfId="25052" xr:uid="{00000000-0005-0000-0000-000010680000}"/>
    <cellStyle name="Normal 2 4 7 2 7" xfId="16906" xr:uid="{00000000-0005-0000-0000-000011680000}"/>
    <cellStyle name="Normal 2 4 7 3" xfId="971" xr:uid="{00000000-0005-0000-0000-000012680000}"/>
    <cellStyle name="Normal 2 4 7 3 2" xfId="2381" xr:uid="{00000000-0005-0000-0000-000013680000}"/>
    <cellStyle name="Normal 2 4 7 3 2 2" xfId="4902" xr:uid="{00000000-0005-0000-0000-000014680000}"/>
    <cellStyle name="Normal 2 4 7 3 2 2 2" xfId="13048" xr:uid="{00000000-0005-0000-0000-000015680000}"/>
    <cellStyle name="Normal 2 4 7 3 2 2 2 2" xfId="29344" xr:uid="{00000000-0005-0000-0000-000016680000}"/>
    <cellStyle name="Normal 2 4 7 3 2 2 3" xfId="21198" xr:uid="{00000000-0005-0000-0000-000017680000}"/>
    <cellStyle name="Normal 2 4 7 3 2 3" xfId="7680" xr:uid="{00000000-0005-0000-0000-000018680000}"/>
    <cellStyle name="Normal 2 4 7 3 2 3 2" xfId="15826" xr:uid="{00000000-0005-0000-0000-000019680000}"/>
    <cellStyle name="Normal 2 4 7 3 2 3 2 2" xfId="32122" xr:uid="{00000000-0005-0000-0000-00001A680000}"/>
    <cellStyle name="Normal 2 4 7 3 2 3 3" xfId="23976" xr:uid="{00000000-0005-0000-0000-00001B680000}"/>
    <cellStyle name="Normal 2 4 7 3 2 4" xfId="10527" xr:uid="{00000000-0005-0000-0000-00001C680000}"/>
    <cellStyle name="Normal 2 4 7 3 2 4 2" xfId="26823" xr:uid="{00000000-0005-0000-0000-00001D680000}"/>
    <cellStyle name="Normal 2 4 7 3 2 5" xfId="18677" xr:uid="{00000000-0005-0000-0000-00001E680000}"/>
    <cellStyle name="Normal 2 4 7 3 3" xfId="3684" xr:uid="{00000000-0005-0000-0000-00001F680000}"/>
    <cellStyle name="Normal 2 4 7 3 3 2" xfId="11830" xr:uid="{00000000-0005-0000-0000-000020680000}"/>
    <cellStyle name="Normal 2 4 7 3 3 2 2" xfId="28126" xr:uid="{00000000-0005-0000-0000-000021680000}"/>
    <cellStyle name="Normal 2 4 7 3 3 3" xfId="19980" xr:uid="{00000000-0005-0000-0000-000022680000}"/>
    <cellStyle name="Normal 2 4 7 3 4" xfId="6270" xr:uid="{00000000-0005-0000-0000-000023680000}"/>
    <cellStyle name="Normal 2 4 7 3 4 2" xfId="14416" xr:uid="{00000000-0005-0000-0000-000024680000}"/>
    <cellStyle name="Normal 2 4 7 3 4 2 2" xfId="30712" xr:uid="{00000000-0005-0000-0000-000025680000}"/>
    <cellStyle name="Normal 2 4 7 3 4 3" xfId="22566" xr:uid="{00000000-0005-0000-0000-000026680000}"/>
    <cellStyle name="Normal 2 4 7 3 5" xfId="9117" xr:uid="{00000000-0005-0000-0000-000027680000}"/>
    <cellStyle name="Normal 2 4 7 3 5 2" xfId="25413" xr:uid="{00000000-0005-0000-0000-000028680000}"/>
    <cellStyle name="Normal 2 4 7 3 6" xfId="17267" xr:uid="{00000000-0005-0000-0000-000029680000}"/>
    <cellStyle name="Normal 2 4 7 4" xfId="1676" xr:uid="{00000000-0005-0000-0000-00002A680000}"/>
    <cellStyle name="Normal 2 4 7 4 2" xfId="4293" xr:uid="{00000000-0005-0000-0000-00002B680000}"/>
    <cellStyle name="Normal 2 4 7 4 2 2" xfId="12439" xr:uid="{00000000-0005-0000-0000-00002C680000}"/>
    <cellStyle name="Normal 2 4 7 4 2 2 2" xfId="28735" xr:uid="{00000000-0005-0000-0000-00002D680000}"/>
    <cellStyle name="Normal 2 4 7 4 2 3" xfId="20589" xr:uid="{00000000-0005-0000-0000-00002E680000}"/>
    <cellStyle name="Normal 2 4 7 4 3" xfId="6975" xr:uid="{00000000-0005-0000-0000-00002F680000}"/>
    <cellStyle name="Normal 2 4 7 4 3 2" xfId="15121" xr:uid="{00000000-0005-0000-0000-000030680000}"/>
    <cellStyle name="Normal 2 4 7 4 3 2 2" xfId="31417" xr:uid="{00000000-0005-0000-0000-000031680000}"/>
    <cellStyle name="Normal 2 4 7 4 3 3" xfId="23271" xr:uid="{00000000-0005-0000-0000-000032680000}"/>
    <cellStyle name="Normal 2 4 7 4 4" xfId="9822" xr:uid="{00000000-0005-0000-0000-000033680000}"/>
    <cellStyle name="Normal 2 4 7 4 4 2" xfId="26118" xr:uid="{00000000-0005-0000-0000-000034680000}"/>
    <cellStyle name="Normal 2 4 7 4 5" xfId="17972" xr:uid="{00000000-0005-0000-0000-000035680000}"/>
    <cellStyle name="Normal 2 4 7 5" xfId="3075" xr:uid="{00000000-0005-0000-0000-000036680000}"/>
    <cellStyle name="Normal 2 4 7 5 2" xfId="11221" xr:uid="{00000000-0005-0000-0000-000037680000}"/>
    <cellStyle name="Normal 2 4 7 5 2 2" xfId="27517" xr:uid="{00000000-0005-0000-0000-000038680000}"/>
    <cellStyle name="Normal 2 4 7 5 3" xfId="19371" xr:uid="{00000000-0005-0000-0000-000039680000}"/>
    <cellStyle name="Normal 2 4 7 6" xfId="5565" xr:uid="{00000000-0005-0000-0000-00003A680000}"/>
    <cellStyle name="Normal 2 4 7 6 2" xfId="13711" xr:uid="{00000000-0005-0000-0000-00003B680000}"/>
    <cellStyle name="Normal 2 4 7 6 2 2" xfId="30007" xr:uid="{00000000-0005-0000-0000-00003C680000}"/>
    <cellStyle name="Normal 2 4 7 6 3" xfId="21861" xr:uid="{00000000-0005-0000-0000-00003D680000}"/>
    <cellStyle name="Normal 2 4 7 7" xfId="8412" xr:uid="{00000000-0005-0000-0000-00003E680000}"/>
    <cellStyle name="Normal 2 4 7 7 2" xfId="24708" xr:uid="{00000000-0005-0000-0000-00003F680000}"/>
    <cellStyle name="Normal 2 4 7 8" xfId="16562" xr:uid="{00000000-0005-0000-0000-000040680000}"/>
    <cellStyle name="Normal 2 4 8" xfId="355" xr:uid="{00000000-0005-0000-0000-000041680000}"/>
    <cellStyle name="Normal 2 4 8 2" xfId="1061" xr:uid="{00000000-0005-0000-0000-000042680000}"/>
    <cellStyle name="Normal 2 4 8 2 2" xfId="2471" xr:uid="{00000000-0005-0000-0000-000043680000}"/>
    <cellStyle name="Normal 2 4 8 2 2 2" xfId="4976" xr:uid="{00000000-0005-0000-0000-000044680000}"/>
    <cellStyle name="Normal 2 4 8 2 2 2 2" xfId="13122" xr:uid="{00000000-0005-0000-0000-000045680000}"/>
    <cellStyle name="Normal 2 4 8 2 2 2 2 2" xfId="29418" xr:uid="{00000000-0005-0000-0000-000046680000}"/>
    <cellStyle name="Normal 2 4 8 2 2 2 3" xfId="21272" xr:uid="{00000000-0005-0000-0000-000047680000}"/>
    <cellStyle name="Normal 2 4 8 2 2 3" xfId="7770" xr:uid="{00000000-0005-0000-0000-000048680000}"/>
    <cellStyle name="Normal 2 4 8 2 2 3 2" xfId="15916" xr:uid="{00000000-0005-0000-0000-000049680000}"/>
    <cellStyle name="Normal 2 4 8 2 2 3 2 2" xfId="32212" xr:uid="{00000000-0005-0000-0000-00004A680000}"/>
    <cellStyle name="Normal 2 4 8 2 2 3 3" xfId="24066" xr:uid="{00000000-0005-0000-0000-00004B680000}"/>
    <cellStyle name="Normal 2 4 8 2 2 4" xfId="10617" xr:uid="{00000000-0005-0000-0000-00004C680000}"/>
    <cellStyle name="Normal 2 4 8 2 2 4 2" xfId="26913" xr:uid="{00000000-0005-0000-0000-00004D680000}"/>
    <cellStyle name="Normal 2 4 8 2 2 5" xfId="18767" xr:uid="{00000000-0005-0000-0000-00004E680000}"/>
    <cellStyle name="Normal 2 4 8 2 3" xfId="3758" xr:uid="{00000000-0005-0000-0000-00004F680000}"/>
    <cellStyle name="Normal 2 4 8 2 3 2" xfId="11904" xr:uid="{00000000-0005-0000-0000-000050680000}"/>
    <cellStyle name="Normal 2 4 8 2 3 2 2" xfId="28200" xr:uid="{00000000-0005-0000-0000-000051680000}"/>
    <cellStyle name="Normal 2 4 8 2 3 3" xfId="20054" xr:uid="{00000000-0005-0000-0000-000052680000}"/>
    <cellStyle name="Normal 2 4 8 2 4" xfId="6360" xr:uid="{00000000-0005-0000-0000-000053680000}"/>
    <cellStyle name="Normal 2 4 8 2 4 2" xfId="14506" xr:uid="{00000000-0005-0000-0000-000054680000}"/>
    <cellStyle name="Normal 2 4 8 2 4 2 2" xfId="30802" xr:uid="{00000000-0005-0000-0000-000055680000}"/>
    <cellStyle name="Normal 2 4 8 2 4 3" xfId="22656" xr:uid="{00000000-0005-0000-0000-000056680000}"/>
    <cellStyle name="Normal 2 4 8 2 5" xfId="9207" xr:uid="{00000000-0005-0000-0000-000057680000}"/>
    <cellStyle name="Normal 2 4 8 2 5 2" xfId="25503" xr:uid="{00000000-0005-0000-0000-000058680000}"/>
    <cellStyle name="Normal 2 4 8 2 6" xfId="17357" xr:uid="{00000000-0005-0000-0000-000059680000}"/>
    <cellStyle name="Normal 2 4 8 3" xfId="1766" xr:uid="{00000000-0005-0000-0000-00005A680000}"/>
    <cellStyle name="Normal 2 4 8 3 2" xfId="4367" xr:uid="{00000000-0005-0000-0000-00005B680000}"/>
    <cellStyle name="Normal 2 4 8 3 2 2" xfId="12513" xr:uid="{00000000-0005-0000-0000-00005C680000}"/>
    <cellStyle name="Normal 2 4 8 3 2 2 2" xfId="28809" xr:uid="{00000000-0005-0000-0000-00005D680000}"/>
    <cellStyle name="Normal 2 4 8 3 2 3" xfId="20663" xr:uid="{00000000-0005-0000-0000-00005E680000}"/>
    <cellStyle name="Normal 2 4 8 3 3" xfId="7065" xr:uid="{00000000-0005-0000-0000-00005F680000}"/>
    <cellStyle name="Normal 2 4 8 3 3 2" xfId="15211" xr:uid="{00000000-0005-0000-0000-000060680000}"/>
    <cellStyle name="Normal 2 4 8 3 3 2 2" xfId="31507" xr:uid="{00000000-0005-0000-0000-000061680000}"/>
    <cellStyle name="Normal 2 4 8 3 3 3" xfId="23361" xr:uid="{00000000-0005-0000-0000-000062680000}"/>
    <cellStyle name="Normal 2 4 8 3 4" xfId="9912" xr:uid="{00000000-0005-0000-0000-000063680000}"/>
    <cellStyle name="Normal 2 4 8 3 4 2" xfId="26208" xr:uid="{00000000-0005-0000-0000-000064680000}"/>
    <cellStyle name="Normal 2 4 8 3 5" xfId="18062" xr:uid="{00000000-0005-0000-0000-000065680000}"/>
    <cellStyle name="Normal 2 4 8 4" xfId="3149" xr:uid="{00000000-0005-0000-0000-000066680000}"/>
    <cellStyle name="Normal 2 4 8 4 2" xfId="11295" xr:uid="{00000000-0005-0000-0000-000067680000}"/>
    <cellStyle name="Normal 2 4 8 4 2 2" xfId="27591" xr:uid="{00000000-0005-0000-0000-000068680000}"/>
    <cellStyle name="Normal 2 4 8 4 3" xfId="19445" xr:uid="{00000000-0005-0000-0000-000069680000}"/>
    <cellStyle name="Normal 2 4 8 5" xfId="5655" xr:uid="{00000000-0005-0000-0000-00006A680000}"/>
    <cellStyle name="Normal 2 4 8 5 2" xfId="13801" xr:uid="{00000000-0005-0000-0000-00006B680000}"/>
    <cellStyle name="Normal 2 4 8 5 2 2" xfId="30097" xr:uid="{00000000-0005-0000-0000-00006C680000}"/>
    <cellStyle name="Normal 2 4 8 5 3" xfId="21951" xr:uid="{00000000-0005-0000-0000-00006D680000}"/>
    <cellStyle name="Normal 2 4 8 6" xfId="8502" xr:uid="{00000000-0005-0000-0000-00006E680000}"/>
    <cellStyle name="Normal 2 4 8 6 2" xfId="24798" xr:uid="{00000000-0005-0000-0000-00006F680000}"/>
    <cellStyle name="Normal 2 4 8 7" xfId="16652" xr:uid="{00000000-0005-0000-0000-000070680000}"/>
    <cellStyle name="Normal 2 4 9" xfId="717" xr:uid="{00000000-0005-0000-0000-000071680000}"/>
    <cellStyle name="Normal 2 4 9 2" xfId="2127" xr:uid="{00000000-0005-0000-0000-000072680000}"/>
    <cellStyle name="Normal 2 4 9 2 2" xfId="4680" xr:uid="{00000000-0005-0000-0000-000073680000}"/>
    <cellStyle name="Normal 2 4 9 2 2 2" xfId="12826" xr:uid="{00000000-0005-0000-0000-000074680000}"/>
    <cellStyle name="Normal 2 4 9 2 2 2 2" xfId="29122" xr:uid="{00000000-0005-0000-0000-000075680000}"/>
    <cellStyle name="Normal 2 4 9 2 2 3" xfId="20976" xr:uid="{00000000-0005-0000-0000-000076680000}"/>
    <cellStyle name="Normal 2 4 9 2 3" xfId="7426" xr:uid="{00000000-0005-0000-0000-000077680000}"/>
    <cellStyle name="Normal 2 4 9 2 3 2" xfId="15572" xr:uid="{00000000-0005-0000-0000-000078680000}"/>
    <cellStyle name="Normal 2 4 9 2 3 2 2" xfId="31868" xr:uid="{00000000-0005-0000-0000-000079680000}"/>
    <cellStyle name="Normal 2 4 9 2 3 3" xfId="23722" xr:uid="{00000000-0005-0000-0000-00007A680000}"/>
    <cellStyle name="Normal 2 4 9 2 4" xfId="10273" xr:uid="{00000000-0005-0000-0000-00007B680000}"/>
    <cellStyle name="Normal 2 4 9 2 4 2" xfId="26569" xr:uid="{00000000-0005-0000-0000-00007C680000}"/>
    <cellStyle name="Normal 2 4 9 2 5" xfId="18423" xr:uid="{00000000-0005-0000-0000-00007D680000}"/>
    <cellStyle name="Normal 2 4 9 3" xfId="3462" xr:uid="{00000000-0005-0000-0000-00007E680000}"/>
    <cellStyle name="Normal 2 4 9 3 2" xfId="11608" xr:uid="{00000000-0005-0000-0000-00007F680000}"/>
    <cellStyle name="Normal 2 4 9 3 2 2" xfId="27904" xr:uid="{00000000-0005-0000-0000-000080680000}"/>
    <cellStyle name="Normal 2 4 9 3 3" xfId="19758" xr:uid="{00000000-0005-0000-0000-000081680000}"/>
    <cellStyle name="Normal 2 4 9 4" xfId="6016" xr:uid="{00000000-0005-0000-0000-000082680000}"/>
    <cellStyle name="Normal 2 4 9 4 2" xfId="14162" xr:uid="{00000000-0005-0000-0000-000083680000}"/>
    <cellStyle name="Normal 2 4 9 4 2 2" xfId="30458" xr:uid="{00000000-0005-0000-0000-000084680000}"/>
    <cellStyle name="Normal 2 4 9 4 3" xfId="22312" xr:uid="{00000000-0005-0000-0000-000085680000}"/>
    <cellStyle name="Normal 2 4 9 5" xfId="8863" xr:uid="{00000000-0005-0000-0000-000086680000}"/>
    <cellStyle name="Normal 2 4 9 5 2" xfId="25159" xr:uid="{00000000-0005-0000-0000-000087680000}"/>
    <cellStyle name="Normal 2 4 9 6" xfId="17013" xr:uid="{00000000-0005-0000-0000-000088680000}"/>
    <cellStyle name="Normal 2 5" xfId="11" xr:uid="{00000000-0005-0000-0000-000089680000}"/>
    <cellStyle name="Normal 2 6" xfId="18" xr:uid="{00000000-0005-0000-0000-00008A680000}"/>
    <cellStyle name="Normal 2 6 10" xfId="2859" xr:uid="{00000000-0005-0000-0000-00008B680000}"/>
    <cellStyle name="Normal 2 6 10 2" xfId="11005" xr:uid="{00000000-0005-0000-0000-00008C680000}"/>
    <cellStyle name="Normal 2 6 10 2 2" xfId="27301" xr:uid="{00000000-0005-0000-0000-00008D680000}"/>
    <cellStyle name="Normal 2 6 10 3" xfId="19155" xr:uid="{00000000-0005-0000-0000-00008E680000}"/>
    <cellStyle name="Normal 2 6 11" xfId="5318" xr:uid="{00000000-0005-0000-0000-00008F680000}"/>
    <cellStyle name="Normal 2 6 11 2" xfId="13464" xr:uid="{00000000-0005-0000-0000-000090680000}"/>
    <cellStyle name="Normal 2 6 11 2 2" xfId="29760" xr:uid="{00000000-0005-0000-0000-000091680000}"/>
    <cellStyle name="Normal 2 6 11 3" xfId="21614" xr:uid="{00000000-0005-0000-0000-000092680000}"/>
    <cellStyle name="Normal 2 6 12" xfId="8165" xr:uid="{00000000-0005-0000-0000-000093680000}"/>
    <cellStyle name="Normal 2 6 12 2" xfId="24461" xr:uid="{00000000-0005-0000-0000-000094680000}"/>
    <cellStyle name="Normal 2 6 13" xfId="16315" xr:uid="{00000000-0005-0000-0000-000095680000}"/>
    <cellStyle name="Normal 2 6 2" xfId="40" xr:uid="{00000000-0005-0000-0000-000096680000}"/>
    <cellStyle name="Normal 2 6 2 10" xfId="5340" xr:uid="{00000000-0005-0000-0000-000097680000}"/>
    <cellStyle name="Normal 2 6 2 10 2" xfId="13486" xr:uid="{00000000-0005-0000-0000-000098680000}"/>
    <cellStyle name="Normal 2 6 2 10 2 2" xfId="29782" xr:uid="{00000000-0005-0000-0000-000099680000}"/>
    <cellStyle name="Normal 2 6 2 10 3" xfId="21636" xr:uid="{00000000-0005-0000-0000-00009A680000}"/>
    <cellStyle name="Normal 2 6 2 11" xfId="8187" xr:uid="{00000000-0005-0000-0000-00009B680000}"/>
    <cellStyle name="Normal 2 6 2 11 2" xfId="24483" xr:uid="{00000000-0005-0000-0000-00009C680000}"/>
    <cellStyle name="Normal 2 6 2 12" xfId="16337" xr:uid="{00000000-0005-0000-0000-00009D680000}"/>
    <cellStyle name="Normal 2 6 2 2" xfId="84" xr:uid="{00000000-0005-0000-0000-00009E680000}"/>
    <cellStyle name="Normal 2 6 2 2 10" xfId="8231" xr:uid="{00000000-0005-0000-0000-00009F680000}"/>
    <cellStyle name="Normal 2 6 2 2 10 2" xfId="24527" xr:uid="{00000000-0005-0000-0000-0000A0680000}"/>
    <cellStyle name="Normal 2 6 2 2 11" xfId="16381" xr:uid="{00000000-0005-0000-0000-0000A1680000}"/>
    <cellStyle name="Normal 2 6 2 2 2" xfId="174" xr:uid="{00000000-0005-0000-0000-0000A2680000}"/>
    <cellStyle name="Normal 2 6 2 2 2 2" xfId="518" xr:uid="{00000000-0005-0000-0000-0000A3680000}"/>
    <cellStyle name="Normal 2 6 2 2 2 2 2" xfId="1224" xr:uid="{00000000-0005-0000-0000-0000A4680000}"/>
    <cellStyle name="Normal 2 6 2 2 2 2 2 2" xfId="2634" xr:uid="{00000000-0005-0000-0000-0000A5680000}"/>
    <cellStyle name="Normal 2 6 2 2 2 2 2 2 2" xfId="5110" xr:uid="{00000000-0005-0000-0000-0000A6680000}"/>
    <cellStyle name="Normal 2 6 2 2 2 2 2 2 2 2" xfId="13256" xr:uid="{00000000-0005-0000-0000-0000A7680000}"/>
    <cellStyle name="Normal 2 6 2 2 2 2 2 2 2 2 2" xfId="29552" xr:uid="{00000000-0005-0000-0000-0000A8680000}"/>
    <cellStyle name="Normal 2 6 2 2 2 2 2 2 2 3" xfId="21406" xr:uid="{00000000-0005-0000-0000-0000A9680000}"/>
    <cellStyle name="Normal 2 6 2 2 2 2 2 2 3" xfId="7933" xr:uid="{00000000-0005-0000-0000-0000AA680000}"/>
    <cellStyle name="Normal 2 6 2 2 2 2 2 2 3 2" xfId="16079" xr:uid="{00000000-0005-0000-0000-0000AB680000}"/>
    <cellStyle name="Normal 2 6 2 2 2 2 2 2 3 2 2" xfId="32375" xr:uid="{00000000-0005-0000-0000-0000AC680000}"/>
    <cellStyle name="Normal 2 6 2 2 2 2 2 2 3 3" xfId="24229" xr:uid="{00000000-0005-0000-0000-0000AD680000}"/>
    <cellStyle name="Normal 2 6 2 2 2 2 2 2 4" xfId="10780" xr:uid="{00000000-0005-0000-0000-0000AE680000}"/>
    <cellStyle name="Normal 2 6 2 2 2 2 2 2 4 2" xfId="27076" xr:uid="{00000000-0005-0000-0000-0000AF680000}"/>
    <cellStyle name="Normal 2 6 2 2 2 2 2 2 5" xfId="18930" xr:uid="{00000000-0005-0000-0000-0000B0680000}"/>
    <cellStyle name="Normal 2 6 2 2 2 2 2 3" xfId="3892" xr:uid="{00000000-0005-0000-0000-0000B1680000}"/>
    <cellStyle name="Normal 2 6 2 2 2 2 2 3 2" xfId="12038" xr:uid="{00000000-0005-0000-0000-0000B2680000}"/>
    <cellStyle name="Normal 2 6 2 2 2 2 2 3 2 2" xfId="28334" xr:uid="{00000000-0005-0000-0000-0000B3680000}"/>
    <cellStyle name="Normal 2 6 2 2 2 2 2 3 3" xfId="20188" xr:uid="{00000000-0005-0000-0000-0000B4680000}"/>
    <cellStyle name="Normal 2 6 2 2 2 2 2 4" xfId="6523" xr:uid="{00000000-0005-0000-0000-0000B5680000}"/>
    <cellStyle name="Normal 2 6 2 2 2 2 2 4 2" xfId="14669" xr:uid="{00000000-0005-0000-0000-0000B6680000}"/>
    <cellStyle name="Normal 2 6 2 2 2 2 2 4 2 2" xfId="30965" xr:uid="{00000000-0005-0000-0000-0000B7680000}"/>
    <cellStyle name="Normal 2 6 2 2 2 2 2 4 3" xfId="22819" xr:uid="{00000000-0005-0000-0000-0000B8680000}"/>
    <cellStyle name="Normal 2 6 2 2 2 2 2 5" xfId="9370" xr:uid="{00000000-0005-0000-0000-0000B9680000}"/>
    <cellStyle name="Normal 2 6 2 2 2 2 2 5 2" xfId="25666" xr:uid="{00000000-0005-0000-0000-0000BA680000}"/>
    <cellStyle name="Normal 2 6 2 2 2 2 2 6" xfId="17520" xr:uid="{00000000-0005-0000-0000-0000BB680000}"/>
    <cellStyle name="Normal 2 6 2 2 2 2 3" xfId="1929" xr:uid="{00000000-0005-0000-0000-0000BC680000}"/>
    <cellStyle name="Normal 2 6 2 2 2 2 3 2" xfId="4501" xr:uid="{00000000-0005-0000-0000-0000BD680000}"/>
    <cellStyle name="Normal 2 6 2 2 2 2 3 2 2" xfId="12647" xr:uid="{00000000-0005-0000-0000-0000BE680000}"/>
    <cellStyle name="Normal 2 6 2 2 2 2 3 2 2 2" xfId="28943" xr:uid="{00000000-0005-0000-0000-0000BF680000}"/>
    <cellStyle name="Normal 2 6 2 2 2 2 3 2 3" xfId="20797" xr:uid="{00000000-0005-0000-0000-0000C0680000}"/>
    <cellStyle name="Normal 2 6 2 2 2 2 3 3" xfId="7228" xr:uid="{00000000-0005-0000-0000-0000C1680000}"/>
    <cellStyle name="Normal 2 6 2 2 2 2 3 3 2" xfId="15374" xr:uid="{00000000-0005-0000-0000-0000C2680000}"/>
    <cellStyle name="Normal 2 6 2 2 2 2 3 3 2 2" xfId="31670" xr:uid="{00000000-0005-0000-0000-0000C3680000}"/>
    <cellStyle name="Normal 2 6 2 2 2 2 3 3 3" xfId="23524" xr:uid="{00000000-0005-0000-0000-0000C4680000}"/>
    <cellStyle name="Normal 2 6 2 2 2 2 3 4" xfId="10075" xr:uid="{00000000-0005-0000-0000-0000C5680000}"/>
    <cellStyle name="Normal 2 6 2 2 2 2 3 4 2" xfId="26371" xr:uid="{00000000-0005-0000-0000-0000C6680000}"/>
    <cellStyle name="Normal 2 6 2 2 2 2 3 5" xfId="18225" xr:uid="{00000000-0005-0000-0000-0000C7680000}"/>
    <cellStyle name="Normal 2 6 2 2 2 2 4" xfId="3283" xr:uid="{00000000-0005-0000-0000-0000C8680000}"/>
    <cellStyle name="Normal 2 6 2 2 2 2 4 2" xfId="11429" xr:uid="{00000000-0005-0000-0000-0000C9680000}"/>
    <cellStyle name="Normal 2 6 2 2 2 2 4 2 2" xfId="27725" xr:uid="{00000000-0005-0000-0000-0000CA680000}"/>
    <cellStyle name="Normal 2 6 2 2 2 2 4 3" xfId="19579" xr:uid="{00000000-0005-0000-0000-0000CB680000}"/>
    <cellStyle name="Normal 2 6 2 2 2 2 5" xfId="5818" xr:uid="{00000000-0005-0000-0000-0000CC680000}"/>
    <cellStyle name="Normal 2 6 2 2 2 2 5 2" xfId="13964" xr:uid="{00000000-0005-0000-0000-0000CD680000}"/>
    <cellStyle name="Normal 2 6 2 2 2 2 5 2 2" xfId="30260" xr:uid="{00000000-0005-0000-0000-0000CE680000}"/>
    <cellStyle name="Normal 2 6 2 2 2 2 5 3" xfId="22114" xr:uid="{00000000-0005-0000-0000-0000CF680000}"/>
    <cellStyle name="Normal 2 6 2 2 2 2 6" xfId="8665" xr:uid="{00000000-0005-0000-0000-0000D0680000}"/>
    <cellStyle name="Normal 2 6 2 2 2 2 6 2" xfId="24961" xr:uid="{00000000-0005-0000-0000-0000D1680000}"/>
    <cellStyle name="Normal 2 6 2 2 2 2 7" xfId="16815" xr:uid="{00000000-0005-0000-0000-0000D2680000}"/>
    <cellStyle name="Normal 2 6 2 2 2 3" xfId="880" xr:uid="{00000000-0005-0000-0000-0000D3680000}"/>
    <cellStyle name="Normal 2 6 2 2 2 3 2" xfId="2290" xr:uid="{00000000-0005-0000-0000-0000D4680000}"/>
    <cellStyle name="Normal 2 6 2 2 2 3 2 2" xfId="4814" xr:uid="{00000000-0005-0000-0000-0000D5680000}"/>
    <cellStyle name="Normal 2 6 2 2 2 3 2 2 2" xfId="12960" xr:uid="{00000000-0005-0000-0000-0000D6680000}"/>
    <cellStyle name="Normal 2 6 2 2 2 3 2 2 2 2" xfId="29256" xr:uid="{00000000-0005-0000-0000-0000D7680000}"/>
    <cellStyle name="Normal 2 6 2 2 2 3 2 2 3" xfId="21110" xr:uid="{00000000-0005-0000-0000-0000D8680000}"/>
    <cellStyle name="Normal 2 6 2 2 2 3 2 3" xfId="7589" xr:uid="{00000000-0005-0000-0000-0000D9680000}"/>
    <cellStyle name="Normal 2 6 2 2 2 3 2 3 2" xfId="15735" xr:uid="{00000000-0005-0000-0000-0000DA680000}"/>
    <cellStyle name="Normal 2 6 2 2 2 3 2 3 2 2" xfId="32031" xr:uid="{00000000-0005-0000-0000-0000DB680000}"/>
    <cellStyle name="Normal 2 6 2 2 2 3 2 3 3" xfId="23885" xr:uid="{00000000-0005-0000-0000-0000DC680000}"/>
    <cellStyle name="Normal 2 6 2 2 2 3 2 4" xfId="10436" xr:uid="{00000000-0005-0000-0000-0000DD680000}"/>
    <cellStyle name="Normal 2 6 2 2 2 3 2 4 2" xfId="26732" xr:uid="{00000000-0005-0000-0000-0000DE680000}"/>
    <cellStyle name="Normal 2 6 2 2 2 3 2 5" xfId="18586" xr:uid="{00000000-0005-0000-0000-0000DF680000}"/>
    <cellStyle name="Normal 2 6 2 2 2 3 3" xfId="3596" xr:uid="{00000000-0005-0000-0000-0000E0680000}"/>
    <cellStyle name="Normal 2 6 2 2 2 3 3 2" xfId="11742" xr:uid="{00000000-0005-0000-0000-0000E1680000}"/>
    <cellStyle name="Normal 2 6 2 2 2 3 3 2 2" xfId="28038" xr:uid="{00000000-0005-0000-0000-0000E2680000}"/>
    <cellStyle name="Normal 2 6 2 2 2 3 3 3" xfId="19892" xr:uid="{00000000-0005-0000-0000-0000E3680000}"/>
    <cellStyle name="Normal 2 6 2 2 2 3 4" xfId="6179" xr:uid="{00000000-0005-0000-0000-0000E4680000}"/>
    <cellStyle name="Normal 2 6 2 2 2 3 4 2" xfId="14325" xr:uid="{00000000-0005-0000-0000-0000E5680000}"/>
    <cellStyle name="Normal 2 6 2 2 2 3 4 2 2" xfId="30621" xr:uid="{00000000-0005-0000-0000-0000E6680000}"/>
    <cellStyle name="Normal 2 6 2 2 2 3 4 3" xfId="22475" xr:uid="{00000000-0005-0000-0000-0000E7680000}"/>
    <cellStyle name="Normal 2 6 2 2 2 3 5" xfId="9026" xr:uid="{00000000-0005-0000-0000-0000E8680000}"/>
    <cellStyle name="Normal 2 6 2 2 2 3 5 2" xfId="25322" xr:uid="{00000000-0005-0000-0000-0000E9680000}"/>
    <cellStyle name="Normal 2 6 2 2 2 3 6" xfId="17176" xr:uid="{00000000-0005-0000-0000-0000EA680000}"/>
    <cellStyle name="Normal 2 6 2 2 2 4" xfId="1585" xr:uid="{00000000-0005-0000-0000-0000EB680000}"/>
    <cellStyle name="Normal 2 6 2 2 2 4 2" xfId="4205" xr:uid="{00000000-0005-0000-0000-0000EC680000}"/>
    <cellStyle name="Normal 2 6 2 2 2 4 2 2" xfId="12351" xr:uid="{00000000-0005-0000-0000-0000ED680000}"/>
    <cellStyle name="Normal 2 6 2 2 2 4 2 2 2" xfId="28647" xr:uid="{00000000-0005-0000-0000-0000EE680000}"/>
    <cellStyle name="Normal 2 6 2 2 2 4 2 3" xfId="20501" xr:uid="{00000000-0005-0000-0000-0000EF680000}"/>
    <cellStyle name="Normal 2 6 2 2 2 4 3" xfId="6884" xr:uid="{00000000-0005-0000-0000-0000F0680000}"/>
    <cellStyle name="Normal 2 6 2 2 2 4 3 2" xfId="15030" xr:uid="{00000000-0005-0000-0000-0000F1680000}"/>
    <cellStyle name="Normal 2 6 2 2 2 4 3 2 2" xfId="31326" xr:uid="{00000000-0005-0000-0000-0000F2680000}"/>
    <cellStyle name="Normal 2 6 2 2 2 4 3 3" xfId="23180" xr:uid="{00000000-0005-0000-0000-0000F3680000}"/>
    <cellStyle name="Normal 2 6 2 2 2 4 4" xfId="9731" xr:uid="{00000000-0005-0000-0000-0000F4680000}"/>
    <cellStyle name="Normal 2 6 2 2 2 4 4 2" xfId="26027" xr:uid="{00000000-0005-0000-0000-0000F5680000}"/>
    <cellStyle name="Normal 2 6 2 2 2 4 5" xfId="17881" xr:uid="{00000000-0005-0000-0000-0000F6680000}"/>
    <cellStyle name="Normal 2 6 2 2 2 5" xfId="2987" xr:uid="{00000000-0005-0000-0000-0000F7680000}"/>
    <cellStyle name="Normal 2 6 2 2 2 5 2" xfId="11133" xr:uid="{00000000-0005-0000-0000-0000F8680000}"/>
    <cellStyle name="Normal 2 6 2 2 2 5 2 2" xfId="27429" xr:uid="{00000000-0005-0000-0000-0000F9680000}"/>
    <cellStyle name="Normal 2 6 2 2 2 5 3" xfId="19283" xr:uid="{00000000-0005-0000-0000-0000FA680000}"/>
    <cellStyle name="Normal 2 6 2 2 2 6" xfId="5474" xr:uid="{00000000-0005-0000-0000-0000FB680000}"/>
    <cellStyle name="Normal 2 6 2 2 2 6 2" xfId="13620" xr:uid="{00000000-0005-0000-0000-0000FC680000}"/>
    <cellStyle name="Normal 2 6 2 2 2 6 2 2" xfId="29916" xr:uid="{00000000-0005-0000-0000-0000FD680000}"/>
    <cellStyle name="Normal 2 6 2 2 2 6 3" xfId="21770" xr:uid="{00000000-0005-0000-0000-0000FE680000}"/>
    <cellStyle name="Normal 2 6 2 2 2 7" xfId="8321" xr:uid="{00000000-0005-0000-0000-0000FF680000}"/>
    <cellStyle name="Normal 2 6 2 2 2 7 2" xfId="24617" xr:uid="{00000000-0005-0000-0000-000000690000}"/>
    <cellStyle name="Normal 2 6 2 2 2 8" xfId="16471" xr:uid="{00000000-0005-0000-0000-000001690000}"/>
    <cellStyle name="Normal 2 6 2 2 3" xfId="250" xr:uid="{00000000-0005-0000-0000-000002690000}"/>
    <cellStyle name="Normal 2 6 2 2 3 2" xfId="594" xr:uid="{00000000-0005-0000-0000-000003690000}"/>
    <cellStyle name="Normal 2 6 2 2 3 2 2" xfId="1300" xr:uid="{00000000-0005-0000-0000-000004690000}"/>
    <cellStyle name="Normal 2 6 2 2 3 2 2 2" xfId="2710" xr:uid="{00000000-0005-0000-0000-000005690000}"/>
    <cellStyle name="Normal 2 6 2 2 3 2 2 2 2" xfId="5184" xr:uid="{00000000-0005-0000-0000-000006690000}"/>
    <cellStyle name="Normal 2 6 2 2 3 2 2 2 2 2" xfId="13330" xr:uid="{00000000-0005-0000-0000-000007690000}"/>
    <cellStyle name="Normal 2 6 2 2 3 2 2 2 2 2 2" xfId="29626" xr:uid="{00000000-0005-0000-0000-000008690000}"/>
    <cellStyle name="Normal 2 6 2 2 3 2 2 2 2 3" xfId="21480" xr:uid="{00000000-0005-0000-0000-000009690000}"/>
    <cellStyle name="Normal 2 6 2 2 3 2 2 2 3" xfId="8009" xr:uid="{00000000-0005-0000-0000-00000A690000}"/>
    <cellStyle name="Normal 2 6 2 2 3 2 2 2 3 2" xfId="16155" xr:uid="{00000000-0005-0000-0000-00000B690000}"/>
    <cellStyle name="Normal 2 6 2 2 3 2 2 2 3 2 2" xfId="32451" xr:uid="{00000000-0005-0000-0000-00000C690000}"/>
    <cellStyle name="Normal 2 6 2 2 3 2 2 2 3 3" xfId="24305" xr:uid="{00000000-0005-0000-0000-00000D690000}"/>
    <cellStyle name="Normal 2 6 2 2 3 2 2 2 4" xfId="10856" xr:uid="{00000000-0005-0000-0000-00000E690000}"/>
    <cellStyle name="Normal 2 6 2 2 3 2 2 2 4 2" xfId="27152" xr:uid="{00000000-0005-0000-0000-00000F690000}"/>
    <cellStyle name="Normal 2 6 2 2 3 2 2 2 5" xfId="19006" xr:uid="{00000000-0005-0000-0000-000010690000}"/>
    <cellStyle name="Normal 2 6 2 2 3 2 2 3" xfId="3966" xr:uid="{00000000-0005-0000-0000-000011690000}"/>
    <cellStyle name="Normal 2 6 2 2 3 2 2 3 2" xfId="12112" xr:uid="{00000000-0005-0000-0000-000012690000}"/>
    <cellStyle name="Normal 2 6 2 2 3 2 2 3 2 2" xfId="28408" xr:uid="{00000000-0005-0000-0000-000013690000}"/>
    <cellStyle name="Normal 2 6 2 2 3 2 2 3 3" xfId="20262" xr:uid="{00000000-0005-0000-0000-000014690000}"/>
    <cellStyle name="Normal 2 6 2 2 3 2 2 4" xfId="6599" xr:uid="{00000000-0005-0000-0000-000015690000}"/>
    <cellStyle name="Normal 2 6 2 2 3 2 2 4 2" xfId="14745" xr:uid="{00000000-0005-0000-0000-000016690000}"/>
    <cellStyle name="Normal 2 6 2 2 3 2 2 4 2 2" xfId="31041" xr:uid="{00000000-0005-0000-0000-000017690000}"/>
    <cellStyle name="Normal 2 6 2 2 3 2 2 4 3" xfId="22895" xr:uid="{00000000-0005-0000-0000-000018690000}"/>
    <cellStyle name="Normal 2 6 2 2 3 2 2 5" xfId="9446" xr:uid="{00000000-0005-0000-0000-000019690000}"/>
    <cellStyle name="Normal 2 6 2 2 3 2 2 5 2" xfId="25742" xr:uid="{00000000-0005-0000-0000-00001A690000}"/>
    <cellStyle name="Normal 2 6 2 2 3 2 2 6" xfId="17596" xr:uid="{00000000-0005-0000-0000-00001B690000}"/>
    <cellStyle name="Normal 2 6 2 2 3 2 3" xfId="2005" xr:uid="{00000000-0005-0000-0000-00001C690000}"/>
    <cellStyle name="Normal 2 6 2 2 3 2 3 2" xfId="4575" xr:uid="{00000000-0005-0000-0000-00001D690000}"/>
    <cellStyle name="Normal 2 6 2 2 3 2 3 2 2" xfId="12721" xr:uid="{00000000-0005-0000-0000-00001E690000}"/>
    <cellStyle name="Normal 2 6 2 2 3 2 3 2 2 2" xfId="29017" xr:uid="{00000000-0005-0000-0000-00001F690000}"/>
    <cellStyle name="Normal 2 6 2 2 3 2 3 2 3" xfId="20871" xr:uid="{00000000-0005-0000-0000-000020690000}"/>
    <cellStyle name="Normal 2 6 2 2 3 2 3 3" xfId="7304" xr:uid="{00000000-0005-0000-0000-000021690000}"/>
    <cellStyle name="Normal 2 6 2 2 3 2 3 3 2" xfId="15450" xr:uid="{00000000-0005-0000-0000-000022690000}"/>
    <cellStyle name="Normal 2 6 2 2 3 2 3 3 2 2" xfId="31746" xr:uid="{00000000-0005-0000-0000-000023690000}"/>
    <cellStyle name="Normal 2 6 2 2 3 2 3 3 3" xfId="23600" xr:uid="{00000000-0005-0000-0000-000024690000}"/>
    <cellStyle name="Normal 2 6 2 2 3 2 3 4" xfId="10151" xr:uid="{00000000-0005-0000-0000-000025690000}"/>
    <cellStyle name="Normal 2 6 2 2 3 2 3 4 2" xfId="26447" xr:uid="{00000000-0005-0000-0000-000026690000}"/>
    <cellStyle name="Normal 2 6 2 2 3 2 3 5" xfId="18301" xr:uid="{00000000-0005-0000-0000-000027690000}"/>
    <cellStyle name="Normal 2 6 2 2 3 2 4" xfId="3357" xr:uid="{00000000-0005-0000-0000-000028690000}"/>
    <cellStyle name="Normal 2 6 2 2 3 2 4 2" xfId="11503" xr:uid="{00000000-0005-0000-0000-000029690000}"/>
    <cellStyle name="Normal 2 6 2 2 3 2 4 2 2" xfId="27799" xr:uid="{00000000-0005-0000-0000-00002A690000}"/>
    <cellStyle name="Normal 2 6 2 2 3 2 4 3" xfId="19653" xr:uid="{00000000-0005-0000-0000-00002B690000}"/>
    <cellStyle name="Normal 2 6 2 2 3 2 5" xfId="5894" xr:uid="{00000000-0005-0000-0000-00002C690000}"/>
    <cellStyle name="Normal 2 6 2 2 3 2 5 2" xfId="14040" xr:uid="{00000000-0005-0000-0000-00002D690000}"/>
    <cellStyle name="Normal 2 6 2 2 3 2 5 2 2" xfId="30336" xr:uid="{00000000-0005-0000-0000-00002E690000}"/>
    <cellStyle name="Normal 2 6 2 2 3 2 5 3" xfId="22190" xr:uid="{00000000-0005-0000-0000-00002F690000}"/>
    <cellStyle name="Normal 2 6 2 2 3 2 6" xfId="8741" xr:uid="{00000000-0005-0000-0000-000030690000}"/>
    <cellStyle name="Normal 2 6 2 2 3 2 6 2" xfId="25037" xr:uid="{00000000-0005-0000-0000-000031690000}"/>
    <cellStyle name="Normal 2 6 2 2 3 2 7" xfId="16891" xr:uid="{00000000-0005-0000-0000-000032690000}"/>
    <cellStyle name="Normal 2 6 2 2 3 3" xfId="956" xr:uid="{00000000-0005-0000-0000-000033690000}"/>
    <cellStyle name="Normal 2 6 2 2 3 3 2" xfId="2366" xr:uid="{00000000-0005-0000-0000-000034690000}"/>
    <cellStyle name="Normal 2 6 2 2 3 3 2 2" xfId="4888" xr:uid="{00000000-0005-0000-0000-000035690000}"/>
    <cellStyle name="Normal 2 6 2 2 3 3 2 2 2" xfId="13034" xr:uid="{00000000-0005-0000-0000-000036690000}"/>
    <cellStyle name="Normal 2 6 2 2 3 3 2 2 2 2" xfId="29330" xr:uid="{00000000-0005-0000-0000-000037690000}"/>
    <cellStyle name="Normal 2 6 2 2 3 3 2 2 3" xfId="21184" xr:uid="{00000000-0005-0000-0000-000038690000}"/>
    <cellStyle name="Normal 2 6 2 2 3 3 2 3" xfId="7665" xr:uid="{00000000-0005-0000-0000-000039690000}"/>
    <cellStyle name="Normal 2 6 2 2 3 3 2 3 2" xfId="15811" xr:uid="{00000000-0005-0000-0000-00003A690000}"/>
    <cellStyle name="Normal 2 6 2 2 3 3 2 3 2 2" xfId="32107" xr:uid="{00000000-0005-0000-0000-00003B690000}"/>
    <cellStyle name="Normal 2 6 2 2 3 3 2 3 3" xfId="23961" xr:uid="{00000000-0005-0000-0000-00003C690000}"/>
    <cellStyle name="Normal 2 6 2 2 3 3 2 4" xfId="10512" xr:uid="{00000000-0005-0000-0000-00003D690000}"/>
    <cellStyle name="Normal 2 6 2 2 3 3 2 4 2" xfId="26808" xr:uid="{00000000-0005-0000-0000-00003E690000}"/>
    <cellStyle name="Normal 2 6 2 2 3 3 2 5" xfId="18662" xr:uid="{00000000-0005-0000-0000-00003F690000}"/>
    <cellStyle name="Normal 2 6 2 2 3 3 3" xfId="3670" xr:uid="{00000000-0005-0000-0000-000040690000}"/>
    <cellStyle name="Normal 2 6 2 2 3 3 3 2" xfId="11816" xr:uid="{00000000-0005-0000-0000-000041690000}"/>
    <cellStyle name="Normal 2 6 2 2 3 3 3 2 2" xfId="28112" xr:uid="{00000000-0005-0000-0000-000042690000}"/>
    <cellStyle name="Normal 2 6 2 2 3 3 3 3" xfId="19966" xr:uid="{00000000-0005-0000-0000-000043690000}"/>
    <cellStyle name="Normal 2 6 2 2 3 3 4" xfId="6255" xr:uid="{00000000-0005-0000-0000-000044690000}"/>
    <cellStyle name="Normal 2 6 2 2 3 3 4 2" xfId="14401" xr:uid="{00000000-0005-0000-0000-000045690000}"/>
    <cellStyle name="Normal 2 6 2 2 3 3 4 2 2" xfId="30697" xr:uid="{00000000-0005-0000-0000-000046690000}"/>
    <cellStyle name="Normal 2 6 2 2 3 3 4 3" xfId="22551" xr:uid="{00000000-0005-0000-0000-000047690000}"/>
    <cellStyle name="Normal 2 6 2 2 3 3 5" xfId="9102" xr:uid="{00000000-0005-0000-0000-000048690000}"/>
    <cellStyle name="Normal 2 6 2 2 3 3 5 2" xfId="25398" xr:uid="{00000000-0005-0000-0000-000049690000}"/>
    <cellStyle name="Normal 2 6 2 2 3 3 6" xfId="17252" xr:uid="{00000000-0005-0000-0000-00004A690000}"/>
    <cellStyle name="Normal 2 6 2 2 3 4" xfId="1661" xr:uid="{00000000-0005-0000-0000-00004B690000}"/>
    <cellStyle name="Normal 2 6 2 2 3 4 2" xfId="4279" xr:uid="{00000000-0005-0000-0000-00004C690000}"/>
    <cellStyle name="Normal 2 6 2 2 3 4 2 2" xfId="12425" xr:uid="{00000000-0005-0000-0000-00004D690000}"/>
    <cellStyle name="Normal 2 6 2 2 3 4 2 2 2" xfId="28721" xr:uid="{00000000-0005-0000-0000-00004E690000}"/>
    <cellStyle name="Normal 2 6 2 2 3 4 2 3" xfId="20575" xr:uid="{00000000-0005-0000-0000-00004F690000}"/>
    <cellStyle name="Normal 2 6 2 2 3 4 3" xfId="6960" xr:uid="{00000000-0005-0000-0000-000050690000}"/>
    <cellStyle name="Normal 2 6 2 2 3 4 3 2" xfId="15106" xr:uid="{00000000-0005-0000-0000-000051690000}"/>
    <cellStyle name="Normal 2 6 2 2 3 4 3 2 2" xfId="31402" xr:uid="{00000000-0005-0000-0000-000052690000}"/>
    <cellStyle name="Normal 2 6 2 2 3 4 3 3" xfId="23256" xr:uid="{00000000-0005-0000-0000-000053690000}"/>
    <cellStyle name="Normal 2 6 2 2 3 4 4" xfId="9807" xr:uid="{00000000-0005-0000-0000-000054690000}"/>
    <cellStyle name="Normal 2 6 2 2 3 4 4 2" xfId="26103" xr:uid="{00000000-0005-0000-0000-000055690000}"/>
    <cellStyle name="Normal 2 6 2 2 3 4 5" xfId="17957" xr:uid="{00000000-0005-0000-0000-000056690000}"/>
    <cellStyle name="Normal 2 6 2 2 3 5" xfId="3061" xr:uid="{00000000-0005-0000-0000-000057690000}"/>
    <cellStyle name="Normal 2 6 2 2 3 5 2" xfId="11207" xr:uid="{00000000-0005-0000-0000-000058690000}"/>
    <cellStyle name="Normal 2 6 2 2 3 5 2 2" xfId="27503" xr:uid="{00000000-0005-0000-0000-000059690000}"/>
    <cellStyle name="Normal 2 6 2 2 3 5 3" xfId="19357" xr:uid="{00000000-0005-0000-0000-00005A690000}"/>
    <cellStyle name="Normal 2 6 2 2 3 6" xfId="5550" xr:uid="{00000000-0005-0000-0000-00005B690000}"/>
    <cellStyle name="Normal 2 6 2 2 3 6 2" xfId="13696" xr:uid="{00000000-0005-0000-0000-00005C690000}"/>
    <cellStyle name="Normal 2 6 2 2 3 6 2 2" xfId="29992" xr:uid="{00000000-0005-0000-0000-00005D690000}"/>
    <cellStyle name="Normal 2 6 2 2 3 6 3" xfId="21846" xr:uid="{00000000-0005-0000-0000-00005E690000}"/>
    <cellStyle name="Normal 2 6 2 2 3 7" xfId="8397" xr:uid="{00000000-0005-0000-0000-00005F690000}"/>
    <cellStyle name="Normal 2 6 2 2 3 7 2" xfId="24693" xr:uid="{00000000-0005-0000-0000-000060690000}"/>
    <cellStyle name="Normal 2 6 2 2 3 8" xfId="16547" xr:uid="{00000000-0005-0000-0000-000061690000}"/>
    <cellStyle name="Normal 2 6 2 2 4" xfId="338" xr:uid="{00000000-0005-0000-0000-000062690000}"/>
    <cellStyle name="Normal 2 6 2 2 4 2" xfId="682" xr:uid="{00000000-0005-0000-0000-000063690000}"/>
    <cellStyle name="Normal 2 6 2 2 4 2 2" xfId="1388" xr:uid="{00000000-0005-0000-0000-000064690000}"/>
    <cellStyle name="Normal 2 6 2 2 4 2 2 2" xfId="2798" xr:uid="{00000000-0005-0000-0000-000065690000}"/>
    <cellStyle name="Normal 2 6 2 2 4 2 2 2 2" xfId="5258" xr:uid="{00000000-0005-0000-0000-000066690000}"/>
    <cellStyle name="Normal 2 6 2 2 4 2 2 2 2 2" xfId="13404" xr:uid="{00000000-0005-0000-0000-000067690000}"/>
    <cellStyle name="Normal 2 6 2 2 4 2 2 2 2 2 2" xfId="29700" xr:uid="{00000000-0005-0000-0000-000068690000}"/>
    <cellStyle name="Normal 2 6 2 2 4 2 2 2 2 3" xfId="21554" xr:uid="{00000000-0005-0000-0000-000069690000}"/>
    <cellStyle name="Normal 2 6 2 2 4 2 2 2 3" xfId="8097" xr:uid="{00000000-0005-0000-0000-00006A690000}"/>
    <cellStyle name="Normal 2 6 2 2 4 2 2 2 3 2" xfId="16243" xr:uid="{00000000-0005-0000-0000-00006B690000}"/>
    <cellStyle name="Normal 2 6 2 2 4 2 2 2 3 2 2" xfId="32539" xr:uid="{00000000-0005-0000-0000-00006C690000}"/>
    <cellStyle name="Normal 2 6 2 2 4 2 2 2 3 3" xfId="24393" xr:uid="{00000000-0005-0000-0000-00006D690000}"/>
    <cellStyle name="Normal 2 6 2 2 4 2 2 2 4" xfId="10944" xr:uid="{00000000-0005-0000-0000-00006E690000}"/>
    <cellStyle name="Normal 2 6 2 2 4 2 2 2 4 2" xfId="27240" xr:uid="{00000000-0005-0000-0000-00006F690000}"/>
    <cellStyle name="Normal 2 6 2 2 4 2 2 2 5" xfId="19094" xr:uid="{00000000-0005-0000-0000-000070690000}"/>
    <cellStyle name="Normal 2 6 2 2 4 2 2 3" xfId="4040" xr:uid="{00000000-0005-0000-0000-000071690000}"/>
    <cellStyle name="Normal 2 6 2 2 4 2 2 3 2" xfId="12186" xr:uid="{00000000-0005-0000-0000-000072690000}"/>
    <cellStyle name="Normal 2 6 2 2 4 2 2 3 2 2" xfId="28482" xr:uid="{00000000-0005-0000-0000-000073690000}"/>
    <cellStyle name="Normal 2 6 2 2 4 2 2 3 3" xfId="20336" xr:uid="{00000000-0005-0000-0000-000074690000}"/>
    <cellStyle name="Normal 2 6 2 2 4 2 2 4" xfId="6687" xr:uid="{00000000-0005-0000-0000-000075690000}"/>
    <cellStyle name="Normal 2 6 2 2 4 2 2 4 2" xfId="14833" xr:uid="{00000000-0005-0000-0000-000076690000}"/>
    <cellStyle name="Normal 2 6 2 2 4 2 2 4 2 2" xfId="31129" xr:uid="{00000000-0005-0000-0000-000077690000}"/>
    <cellStyle name="Normal 2 6 2 2 4 2 2 4 3" xfId="22983" xr:uid="{00000000-0005-0000-0000-000078690000}"/>
    <cellStyle name="Normal 2 6 2 2 4 2 2 5" xfId="9534" xr:uid="{00000000-0005-0000-0000-000079690000}"/>
    <cellStyle name="Normal 2 6 2 2 4 2 2 5 2" xfId="25830" xr:uid="{00000000-0005-0000-0000-00007A690000}"/>
    <cellStyle name="Normal 2 6 2 2 4 2 2 6" xfId="17684" xr:uid="{00000000-0005-0000-0000-00007B690000}"/>
    <cellStyle name="Normal 2 6 2 2 4 2 3" xfId="2093" xr:uid="{00000000-0005-0000-0000-00007C690000}"/>
    <cellStyle name="Normal 2 6 2 2 4 2 3 2" xfId="4649" xr:uid="{00000000-0005-0000-0000-00007D690000}"/>
    <cellStyle name="Normal 2 6 2 2 4 2 3 2 2" xfId="12795" xr:uid="{00000000-0005-0000-0000-00007E690000}"/>
    <cellStyle name="Normal 2 6 2 2 4 2 3 2 2 2" xfId="29091" xr:uid="{00000000-0005-0000-0000-00007F690000}"/>
    <cellStyle name="Normal 2 6 2 2 4 2 3 2 3" xfId="20945" xr:uid="{00000000-0005-0000-0000-000080690000}"/>
    <cellStyle name="Normal 2 6 2 2 4 2 3 3" xfId="7392" xr:uid="{00000000-0005-0000-0000-000081690000}"/>
    <cellStyle name="Normal 2 6 2 2 4 2 3 3 2" xfId="15538" xr:uid="{00000000-0005-0000-0000-000082690000}"/>
    <cellStyle name="Normal 2 6 2 2 4 2 3 3 2 2" xfId="31834" xr:uid="{00000000-0005-0000-0000-000083690000}"/>
    <cellStyle name="Normal 2 6 2 2 4 2 3 3 3" xfId="23688" xr:uid="{00000000-0005-0000-0000-000084690000}"/>
    <cellStyle name="Normal 2 6 2 2 4 2 3 4" xfId="10239" xr:uid="{00000000-0005-0000-0000-000085690000}"/>
    <cellStyle name="Normal 2 6 2 2 4 2 3 4 2" xfId="26535" xr:uid="{00000000-0005-0000-0000-000086690000}"/>
    <cellStyle name="Normal 2 6 2 2 4 2 3 5" xfId="18389" xr:uid="{00000000-0005-0000-0000-000087690000}"/>
    <cellStyle name="Normal 2 6 2 2 4 2 4" xfId="3431" xr:uid="{00000000-0005-0000-0000-000088690000}"/>
    <cellStyle name="Normal 2 6 2 2 4 2 4 2" xfId="11577" xr:uid="{00000000-0005-0000-0000-000089690000}"/>
    <cellStyle name="Normal 2 6 2 2 4 2 4 2 2" xfId="27873" xr:uid="{00000000-0005-0000-0000-00008A690000}"/>
    <cellStyle name="Normal 2 6 2 2 4 2 4 3" xfId="19727" xr:uid="{00000000-0005-0000-0000-00008B690000}"/>
    <cellStyle name="Normal 2 6 2 2 4 2 5" xfId="5982" xr:uid="{00000000-0005-0000-0000-00008C690000}"/>
    <cellStyle name="Normal 2 6 2 2 4 2 5 2" xfId="14128" xr:uid="{00000000-0005-0000-0000-00008D690000}"/>
    <cellStyle name="Normal 2 6 2 2 4 2 5 2 2" xfId="30424" xr:uid="{00000000-0005-0000-0000-00008E690000}"/>
    <cellStyle name="Normal 2 6 2 2 4 2 5 3" xfId="22278" xr:uid="{00000000-0005-0000-0000-00008F690000}"/>
    <cellStyle name="Normal 2 6 2 2 4 2 6" xfId="8829" xr:uid="{00000000-0005-0000-0000-000090690000}"/>
    <cellStyle name="Normal 2 6 2 2 4 2 6 2" xfId="25125" xr:uid="{00000000-0005-0000-0000-000091690000}"/>
    <cellStyle name="Normal 2 6 2 2 4 2 7" xfId="16979" xr:uid="{00000000-0005-0000-0000-000092690000}"/>
    <cellStyle name="Normal 2 6 2 2 4 3" xfId="1044" xr:uid="{00000000-0005-0000-0000-000093690000}"/>
    <cellStyle name="Normal 2 6 2 2 4 3 2" xfId="2454" xr:uid="{00000000-0005-0000-0000-000094690000}"/>
    <cellStyle name="Normal 2 6 2 2 4 3 2 2" xfId="4962" xr:uid="{00000000-0005-0000-0000-000095690000}"/>
    <cellStyle name="Normal 2 6 2 2 4 3 2 2 2" xfId="13108" xr:uid="{00000000-0005-0000-0000-000096690000}"/>
    <cellStyle name="Normal 2 6 2 2 4 3 2 2 2 2" xfId="29404" xr:uid="{00000000-0005-0000-0000-000097690000}"/>
    <cellStyle name="Normal 2 6 2 2 4 3 2 2 3" xfId="21258" xr:uid="{00000000-0005-0000-0000-000098690000}"/>
    <cellStyle name="Normal 2 6 2 2 4 3 2 3" xfId="7753" xr:uid="{00000000-0005-0000-0000-000099690000}"/>
    <cellStyle name="Normal 2 6 2 2 4 3 2 3 2" xfId="15899" xr:uid="{00000000-0005-0000-0000-00009A690000}"/>
    <cellStyle name="Normal 2 6 2 2 4 3 2 3 2 2" xfId="32195" xr:uid="{00000000-0005-0000-0000-00009B690000}"/>
    <cellStyle name="Normal 2 6 2 2 4 3 2 3 3" xfId="24049" xr:uid="{00000000-0005-0000-0000-00009C690000}"/>
    <cellStyle name="Normal 2 6 2 2 4 3 2 4" xfId="10600" xr:uid="{00000000-0005-0000-0000-00009D690000}"/>
    <cellStyle name="Normal 2 6 2 2 4 3 2 4 2" xfId="26896" xr:uid="{00000000-0005-0000-0000-00009E690000}"/>
    <cellStyle name="Normal 2 6 2 2 4 3 2 5" xfId="18750" xr:uid="{00000000-0005-0000-0000-00009F690000}"/>
    <cellStyle name="Normal 2 6 2 2 4 3 3" xfId="3744" xr:uid="{00000000-0005-0000-0000-0000A0690000}"/>
    <cellStyle name="Normal 2 6 2 2 4 3 3 2" xfId="11890" xr:uid="{00000000-0005-0000-0000-0000A1690000}"/>
    <cellStyle name="Normal 2 6 2 2 4 3 3 2 2" xfId="28186" xr:uid="{00000000-0005-0000-0000-0000A2690000}"/>
    <cellStyle name="Normal 2 6 2 2 4 3 3 3" xfId="20040" xr:uid="{00000000-0005-0000-0000-0000A3690000}"/>
    <cellStyle name="Normal 2 6 2 2 4 3 4" xfId="6343" xr:uid="{00000000-0005-0000-0000-0000A4690000}"/>
    <cellStyle name="Normal 2 6 2 2 4 3 4 2" xfId="14489" xr:uid="{00000000-0005-0000-0000-0000A5690000}"/>
    <cellStyle name="Normal 2 6 2 2 4 3 4 2 2" xfId="30785" xr:uid="{00000000-0005-0000-0000-0000A6690000}"/>
    <cellStyle name="Normal 2 6 2 2 4 3 4 3" xfId="22639" xr:uid="{00000000-0005-0000-0000-0000A7690000}"/>
    <cellStyle name="Normal 2 6 2 2 4 3 5" xfId="9190" xr:uid="{00000000-0005-0000-0000-0000A8690000}"/>
    <cellStyle name="Normal 2 6 2 2 4 3 5 2" xfId="25486" xr:uid="{00000000-0005-0000-0000-0000A9690000}"/>
    <cellStyle name="Normal 2 6 2 2 4 3 6" xfId="17340" xr:uid="{00000000-0005-0000-0000-0000AA690000}"/>
    <cellStyle name="Normal 2 6 2 2 4 4" xfId="1749" xr:uid="{00000000-0005-0000-0000-0000AB690000}"/>
    <cellStyle name="Normal 2 6 2 2 4 4 2" xfId="4353" xr:uid="{00000000-0005-0000-0000-0000AC690000}"/>
    <cellStyle name="Normal 2 6 2 2 4 4 2 2" xfId="12499" xr:uid="{00000000-0005-0000-0000-0000AD690000}"/>
    <cellStyle name="Normal 2 6 2 2 4 4 2 2 2" xfId="28795" xr:uid="{00000000-0005-0000-0000-0000AE690000}"/>
    <cellStyle name="Normal 2 6 2 2 4 4 2 3" xfId="20649" xr:uid="{00000000-0005-0000-0000-0000AF690000}"/>
    <cellStyle name="Normal 2 6 2 2 4 4 3" xfId="7048" xr:uid="{00000000-0005-0000-0000-0000B0690000}"/>
    <cellStyle name="Normal 2 6 2 2 4 4 3 2" xfId="15194" xr:uid="{00000000-0005-0000-0000-0000B1690000}"/>
    <cellStyle name="Normal 2 6 2 2 4 4 3 2 2" xfId="31490" xr:uid="{00000000-0005-0000-0000-0000B2690000}"/>
    <cellStyle name="Normal 2 6 2 2 4 4 3 3" xfId="23344" xr:uid="{00000000-0005-0000-0000-0000B3690000}"/>
    <cellStyle name="Normal 2 6 2 2 4 4 4" xfId="9895" xr:uid="{00000000-0005-0000-0000-0000B4690000}"/>
    <cellStyle name="Normal 2 6 2 2 4 4 4 2" xfId="26191" xr:uid="{00000000-0005-0000-0000-0000B5690000}"/>
    <cellStyle name="Normal 2 6 2 2 4 4 5" xfId="18045" xr:uid="{00000000-0005-0000-0000-0000B6690000}"/>
    <cellStyle name="Normal 2 6 2 2 4 5" xfId="3135" xr:uid="{00000000-0005-0000-0000-0000B7690000}"/>
    <cellStyle name="Normal 2 6 2 2 4 5 2" xfId="11281" xr:uid="{00000000-0005-0000-0000-0000B8690000}"/>
    <cellStyle name="Normal 2 6 2 2 4 5 2 2" xfId="27577" xr:uid="{00000000-0005-0000-0000-0000B9690000}"/>
    <cellStyle name="Normal 2 6 2 2 4 5 3" xfId="19431" xr:uid="{00000000-0005-0000-0000-0000BA690000}"/>
    <cellStyle name="Normal 2 6 2 2 4 6" xfId="5638" xr:uid="{00000000-0005-0000-0000-0000BB690000}"/>
    <cellStyle name="Normal 2 6 2 2 4 6 2" xfId="13784" xr:uid="{00000000-0005-0000-0000-0000BC690000}"/>
    <cellStyle name="Normal 2 6 2 2 4 6 2 2" xfId="30080" xr:uid="{00000000-0005-0000-0000-0000BD690000}"/>
    <cellStyle name="Normal 2 6 2 2 4 6 3" xfId="21934" xr:uid="{00000000-0005-0000-0000-0000BE690000}"/>
    <cellStyle name="Normal 2 6 2 2 4 7" xfId="8485" xr:uid="{00000000-0005-0000-0000-0000BF690000}"/>
    <cellStyle name="Normal 2 6 2 2 4 7 2" xfId="24781" xr:uid="{00000000-0005-0000-0000-0000C0690000}"/>
    <cellStyle name="Normal 2 6 2 2 4 8" xfId="16635" xr:uid="{00000000-0005-0000-0000-0000C1690000}"/>
    <cellStyle name="Normal 2 6 2 2 5" xfId="428" xr:uid="{00000000-0005-0000-0000-0000C2690000}"/>
    <cellStyle name="Normal 2 6 2 2 5 2" xfId="1134" xr:uid="{00000000-0005-0000-0000-0000C3690000}"/>
    <cellStyle name="Normal 2 6 2 2 5 2 2" xfId="2544" xr:uid="{00000000-0005-0000-0000-0000C4690000}"/>
    <cellStyle name="Normal 2 6 2 2 5 2 2 2" xfId="5036" xr:uid="{00000000-0005-0000-0000-0000C5690000}"/>
    <cellStyle name="Normal 2 6 2 2 5 2 2 2 2" xfId="13182" xr:uid="{00000000-0005-0000-0000-0000C6690000}"/>
    <cellStyle name="Normal 2 6 2 2 5 2 2 2 2 2" xfId="29478" xr:uid="{00000000-0005-0000-0000-0000C7690000}"/>
    <cellStyle name="Normal 2 6 2 2 5 2 2 2 3" xfId="21332" xr:uid="{00000000-0005-0000-0000-0000C8690000}"/>
    <cellStyle name="Normal 2 6 2 2 5 2 2 3" xfId="7843" xr:uid="{00000000-0005-0000-0000-0000C9690000}"/>
    <cellStyle name="Normal 2 6 2 2 5 2 2 3 2" xfId="15989" xr:uid="{00000000-0005-0000-0000-0000CA690000}"/>
    <cellStyle name="Normal 2 6 2 2 5 2 2 3 2 2" xfId="32285" xr:uid="{00000000-0005-0000-0000-0000CB690000}"/>
    <cellStyle name="Normal 2 6 2 2 5 2 2 3 3" xfId="24139" xr:uid="{00000000-0005-0000-0000-0000CC690000}"/>
    <cellStyle name="Normal 2 6 2 2 5 2 2 4" xfId="10690" xr:uid="{00000000-0005-0000-0000-0000CD690000}"/>
    <cellStyle name="Normal 2 6 2 2 5 2 2 4 2" xfId="26986" xr:uid="{00000000-0005-0000-0000-0000CE690000}"/>
    <cellStyle name="Normal 2 6 2 2 5 2 2 5" xfId="18840" xr:uid="{00000000-0005-0000-0000-0000CF690000}"/>
    <cellStyle name="Normal 2 6 2 2 5 2 3" xfId="3818" xr:uid="{00000000-0005-0000-0000-0000D0690000}"/>
    <cellStyle name="Normal 2 6 2 2 5 2 3 2" xfId="11964" xr:uid="{00000000-0005-0000-0000-0000D1690000}"/>
    <cellStyle name="Normal 2 6 2 2 5 2 3 2 2" xfId="28260" xr:uid="{00000000-0005-0000-0000-0000D2690000}"/>
    <cellStyle name="Normal 2 6 2 2 5 2 3 3" xfId="20114" xr:uid="{00000000-0005-0000-0000-0000D3690000}"/>
    <cellStyle name="Normal 2 6 2 2 5 2 4" xfId="6433" xr:uid="{00000000-0005-0000-0000-0000D4690000}"/>
    <cellStyle name="Normal 2 6 2 2 5 2 4 2" xfId="14579" xr:uid="{00000000-0005-0000-0000-0000D5690000}"/>
    <cellStyle name="Normal 2 6 2 2 5 2 4 2 2" xfId="30875" xr:uid="{00000000-0005-0000-0000-0000D6690000}"/>
    <cellStyle name="Normal 2 6 2 2 5 2 4 3" xfId="22729" xr:uid="{00000000-0005-0000-0000-0000D7690000}"/>
    <cellStyle name="Normal 2 6 2 2 5 2 5" xfId="9280" xr:uid="{00000000-0005-0000-0000-0000D8690000}"/>
    <cellStyle name="Normal 2 6 2 2 5 2 5 2" xfId="25576" xr:uid="{00000000-0005-0000-0000-0000D9690000}"/>
    <cellStyle name="Normal 2 6 2 2 5 2 6" xfId="17430" xr:uid="{00000000-0005-0000-0000-0000DA690000}"/>
    <cellStyle name="Normal 2 6 2 2 5 3" xfId="1839" xr:uid="{00000000-0005-0000-0000-0000DB690000}"/>
    <cellStyle name="Normal 2 6 2 2 5 3 2" xfId="4427" xr:uid="{00000000-0005-0000-0000-0000DC690000}"/>
    <cellStyle name="Normal 2 6 2 2 5 3 2 2" xfId="12573" xr:uid="{00000000-0005-0000-0000-0000DD690000}"/>
    <cellStyle name="Normal 2 6 2 2 5 3 2 2 2" xfId="28869" xr:uid="{00000000-0005-0000-0000-0000DE690000}"/>
    <cellStyle name="Normal 2 6 2 2 5 3 2 3" xfId="20723" xr:uid="{00000000-0005-0000-0000-0000DF690000}"/>
    <cellStyle name="Normal 2 6 2 2 5 3 3" xfId="7138" xr:uid="{00000000-0005-0000-0000-0000E0690000}"/>
    <cellStyle name="Normal 2 6 2 2 5 3 3 2" xfId="15284" xr:uid="{00000000-0005-0000-0000-0000E1690000}"/>
    <cellStyle name="Normal 2 6 2 2 5 3 3 2 2" xfId="31580" xr:uid="{00000000-0005-0000-0000-0000E2690000}"/>
    <cellStyle name="Normal 2 6 2 2 5 3 3 3" xfId="23434" xr:uid="{00000000-0005-0000-0000-0000E3690000}"/>
    <cellStyle name="Normal 2 6 2 2 5 3 4" xfId="9985" xr:uid="{00000000-0005-0000-0000-0000E4690000}"/>
    <cellStyle name="Normal 2 6 2 2 5 3 4 2" xfId="26281" xr:uid="{00000000-0005-0000-0000-0000E5690000}"/>
    <cellStyle name="Normal 2 6 2 2 5 3 5" xfId="18135" xr:uid="{00000000-0005-0000-0000-0000E6690000}"/>
    <cellStyle name="Normal 2 6 2 2 5 4" xfId="3209" xr:uid="{00000000-0005-0000-0000-0000E7690000}"/>
    <cellStyle name="Normal 2 6 2 2 5 4 2" xfId="11355" xr:uid="{00000000-0005-0000-0000-0000E8690000}"/>
    <cellStyle name="Normal 2 6 2 2 5 4 2 2" xfId="27651" xr:uid="{00000000-0005-0000-0000-0000E9690000}"/>
    <cellStyle name="Normal 2 6 2 2 5 4 3" xfId="19505" xr:uid="{00000000-0005-0000-0000-0000EA690000}"/>
    <cellStyle name="Normal 2 6 2 2 5 5" xfId="5728" xr:uid="{00000000-0005-0000-0000-0000EB690000}"/>
    <cellStyle name="Normal 2 6 2 2 5 5 2" xfId="13874" xr:uid="{00000000-0005-0000-0000-0000EC690000}"/>
    <cellStyle name="Normal 2 6 2 2 5 5 2 2" xfId="30170" xr:uid="{00000000-0005-0000-0000-0000ED690000}"/>
    <cellStyle name="Normal 2 6 2 2 5 5 3" xfId="22024" xr:uid="{00000000-0005-0000-0000-0000EE690000}"/>
    <cellStyle name="Normal 2 6 2 2 5 6" xfId="8575" xr:uid="{00000000-0005-0000-0000-0000EF690000}"/>
    <cellStyle name="Normal 2 6 2 2 5 6 2" xfId="24871" xr:uid="{00000000-0005-0000-0000-0000F0690000}"/>
    <cellStyle name="Normal 2 6 2 2 5 7" xfId="16725" xr:uid="{00000000-0005-0000-0000-0000F1690000}"/>
    <cellStyle name="Normal 2 6 2 2 6" xfId="790" xr:uid="{00000000-0005-0000-0000-0000F2690000}"/>
    <cellStyle name="Normal 2 6 2 2 6 2" xfId="2200" xr:uid="{00000000-0005-0000-0000-0000F3690000}"/>
    <cellStyle name="Normal 2 6 2 2 6 2 2" xfId="4740" xr:uid="{00000000-0005-0000-0000-0000F4690000}"/>
    <cellStyle name="Normal 2 6 2 2 6 2 2 2" xfId="12886" xr:uid="{00000000-0005-0000-0000-0000F5690000}"/>
    <cellStyle name="Normal 2 6 2 2 6 2 2 2 2" xfId="29182" xr:uid="{00000000-0005-0000-0000-0000F6690000}"/>
    <cellStyle name="Normal 2 6 2 2 6 2 2 3" xfId="21036" xr:uid="{00000000-0005-0000-0000-0000F7690000}"/>
    <cellStyle name="Normal 2 6 2 2 6 2 3" xfId="7499" xr:uid="{00000000-0005-0000-0000-0000F8690000}"/>
    <cellStyle name="Normal 2 6 2 2 6 2 3 2" xfId="15645" xr:uid="{00000000-0005-0000-0000-0000F9690000}"/>
    <cellStyle name="Normal 2 6 2 2 6 2 3 2 2" xfId="31941" xr:uid="{00000000-0005-0000-0000-0000FA690000}"/>
    <cellStyle name="Normal 2 6 2 2 6 2 3 3" xfId="23795" xr:uid="{00000000-0005-0000-0000-0000FB690000}"/>
    <cellStyle name="Normal 2 6 2 2 6 2 4" xfId="10346" xr:uid="{00000000-0005-0000-0000-0000FC690000}"/>
    <cellStyle name="Normal 2 6 2 2 6 2 4 2" xfId="26642" xr:uid="{00000000-0005-0000-0000-0000FD690000}"/>
    <cellStyle name="Normal 2 6 2 2 6 2 5" xfId="18496" xr:uid="{00000000-0005-0000-0000-0000FE690000}"/>
    <cellStyle name="Normal 2 6 2 2 6 3" xfId="3522" xr:uid="{00000000-0005-0000-0000-0000FF690000}"/>
    <cellStyle name="Normal 2 6 2 2 6 3 2" xfId="11668" xr:uid="{00000000-0005-0000-0000-0000006A0000}"/>
    <cellStyle name="Normal 2 6 2 2 6 3 2 2" xfId="27964" xr:uid="{00000000-0005-0000-0000-0000016A0000}"/>
    <cellStyle name="Normal 2 6 2 2 6 3 3" xfId="19818" xr:uid="{00000000-0005-0000-0000-0000026A0000}"/>
    <cellStyle name="Normal 2 6 2 2 6 4" xfId="6089" xr:uid="{00000000-0005-0000-0000-0000036A0000}"/>
    <cellStyle name="Normal 2 6 2 2 6 4 2" xfId="14235" xr:uid="{00000000-0005-0000-0000-0000046A0000}"/>
    <cellStyle name="Normal 2 6 2 2 6 4 2 2" xfId="30531" xr:uid="{00000000-0005-0000-0000-0000056A0000}"/>
    <cellStyle name="Normal 2 6 2 2 6 4 3" xfId="22385" xr:uid="{00000000-0005-0000-0000-0000066A0000}"/>
    <cellStyle name="Normal 2 6 2 2 6 5" xfId="8936" xr:uid="{00000000-0005-0000-0000-0000076A0000}"/>
    <cellStyle name="Normal 2 6 2 2 6 5 2" xfId="25232" xr:uid="{00000000-0005-0000-0000-0000086A0000}"/>
    <cellStyle name="Normal 2 6 2 2 6 6" xfId="17086" xr:uid="{00000000-0005-0000-0000-0000096A0000}"/>
    <cellStyle name="Normal 2 6 2 2 7" xfId="1495" xr:uid="{00000000-0005-0000-0000-00000A6A0000}"/>
    <cellStyle name="Normal 2 6 2 2 7 2" xfId="4131" xr:uid="{00000000-0005-0000-0000-00000B6A0000}"/>
    <cellStyle name="Normal 2 6 2 2 7 2 2" xfId="12277" xr:uid="{00000000-0005-0000-0000-00000C6A0000}"/>
    <cellStyle name="Normal 2 6 2 2 7 2 2 2" xfId="28573" xr:uid="{00000000-0005-0000-0000-00000D6A0000}"/>
    <cellStyle name="Normal 2 6 2 2 7 2 3" xfId="20427" xr:uid="{00000000-0005-0000-0000-00000E6A0000}"/>
    <cellStyle name="Normal 2 6 2 2 7 3" xfId="6794" xr:uid="{00000000-0005-0000-0000-00000F6A0000}"/>
    <cellStyle name="Normal 2 6 2 2 7 3 2" xfId="14940" xr:uid="{00000000-0005-0000-0000-0000106A0000}"/>
    <cellStyle name="Normal 2 6 2 2 7 3 2 2" xfId="31236" xr:uid="{00000000-0005-0000-0000-0000116A0000}"/>
    <cellStyle name="Normal 2 6 2 2 7 3 3" xfId="23090" xr:uid="{00000000-0005-0000-0000-0000126A0000}"/>
    <cellStyle name="Normal 2 6 2 2 7 4" xfId="9641" xr:uid="{00000000-0005-0000-0000-0000136A0000}"/>
    <cellStyle name="Normal 2 6 2 2 7 4 2" xfId="25937" xr:uid="{00000000-0005-0000-0000-0000146A0000}"/>
    <cellStyle name="Normal 2 6 2 2 7 5" xfId="17791" xr:uid="{00000000-0005-0000-0000-0000156A0000}"/>
    <cellStyle name="Normal 2 6 2 2 8" xfId="2913" xr:uid="{00000000-0005-0000-0000-0000166A0000}"/>
    <cellStyle name="Normal 2 6 2 2 8 2" xfId="11059" xr:uid="{00000000-0005-0000-0000-0000176A0000}"/>
    <cellStyle name="Normal 2 6 2 2 8 2 2" xfId="27355" xr:uid="{00000000-0005-0000-0000-0000186A0000}"/>
    <cellStyle name="Normal 2 6 2 2 8 3" xfId="19209" xr:uid="{00000000-0005-0000-0000-0000196A0000}"/>
    <cellStyle name="Normal 2 6 2 2 9" xfId="5384" xr:uid="{00000000-0005-0000-0000-00001A6A0000}"/>
    <cellStyle name="Normal 2 6 2 2 9 2" xfId="13530" xr:uid="{00000000-0005-0000-0000-00001B6A0000}"/>
    <cellStyle name="Normal 2 6 2 2 9 2 2" xfId="29826" xr:uid="{00000000-0005-0000-0000-00001C6A0000}"/>
    <cellStyle name="Normal 2 6 2 2 9 3" xfId="21680" xr:uid="{00000000-0005-0000-0000-00001D6A0000}"/>
    <cellStyle name="Normal 2 6 2 3" xfId="130" xr:uid="{00000000-0005-0000-0000-00001E6A0000}"/>
    <cellStyle name="Normal 2 6 2 3 2" xfId="474" xr:uid="{00000000-0005-0000-0000-00001F6A0000}"/>
    <cellStyle name="Normal 2 6 2 3 2 2" xfId="1180" xr:uid="{00000000-0005-0000-0000-0000206A0000}"/>
    <cellStyle name="Normal 2 6 2 3 2 2 2" xfId="2590" xr:uid="{00000000-0005-0000-0000-0000216A0000}"/>
    <cellStyle name="Normal 2 6 2 3 2 2 2 2" xfId="5074" xr:uid="{00000000-0005-0000-0000-0000226A0000}"/>
    <cellStyle name="Normal 2 6 2 3 2 2 2 2 2" xfId="13220" xr:uid="{00000000-0005-0000-0000-0000236A0000}"/>
    <cellStyle name="Normal 2 6 2 3 2 2 2 2 2 2" xfId="29516" xr:uid="{00000000-0005-0000-0000-0000246A0000}"/>
    <cellStyle name="Normal 2 6 2 3 2 2 2 2 3" xfId="21370" xr:uid="{00000000-0005-0000-0000-0000256A0000}"/>
    <cellStyle name="Normal 2 6 2 3 2 2 2 3" xfId="7889" xr:uid="{00000000-0005-0000-0000-0000266A0000}"/>
    <cellStyle name="Normal 2 6 2 3 2 2 2 3 2" xfId="16035" xr:uid="{00000000-0005-0000-0000-0000276A0000}"/>
    <cellStyle name="Normal 2 6 2 3 2 2 2 3 2 2" xfId="32331" xr:uid="{00000000-0005-0000-0000-0000286A0000}"/>
    <cellStyle name="Normal 2 6 2 3 2 2 2 3 3" xfId="24185" xr:uid="{00000000-0005-0000-0000-0000296A0000}"/>
    <cellStyle name="Normal 2 6 2 3 2 2 2 4" xfId="10736" xr:uid="{00000000-0005-0000-0000-00002A6A0000}"/>
    <cellStyle name="Normal 2 6 2 3 2 2 2 4 2" xfId="27032" xr:uid="{00000000-0005-0000-0000-00002B6A0000}"/>
    <cellStyle name="Normal 2 6 2 3 2 2 2 5" xfId="18886" xr:uid="{00000000-0005-0000-0000-00002C6A0000}"/>
    <cellStyle name="Normal 2 6 2 3 2 2 3" xfId="3856" xr:uid="{00000000-0005-0000-0000-00002D6A0000}"/>
    <cellStyle name="Normal 2 6 2 3 2 2 3 2" xfId="12002" xr:uid="{00000000-0005-0000-0000-00002E6A0000}"/>
    <cellStyle name="Normal 2 6 2 3 2 2 3 2 2" xfId="28298" xr:uid="{00000000-0005-0000-0000-00002F6A0000}"/>
    <cellStyle name="Normal 2 6 2 3 2 2 3 3" xfId="20152" xr:uid="{00000000-0005-0000-0000-0000306A0000}"/>
    <cellStyle name="Normal 2 6 2 3 2 2 4" xfId="6479" xr:uid="{00000000-0005-0000-0000-0000316A0000}"/>
    <cellStyle name="Normal 2 6 2 3 2 2 4 2" xfId="14625" xr:uid="{00000000-0005-0000-0000-0000326A0000}"/>
    <cellStyle name="Normal 2 6 2 3 2 2 4 2 2" xfId="30921" xr:uid="{00000000-0005-0000-0000-0000336A0000}"/>
    <cellStyle name="Normal 2 6 2 3 2 2 4 3" xfId="22775" xr:uid="{00000000-0005-0000-0000-0000346A0000}"/>
    <cellStyle name="Normal 2 6 2 3 2 2 5" xfId="9326" xr:uid="{00000000-0005-0000-0000-0000356A0000}"/>
    <cellStyle name="Normal 2 6 2 3 2 2 5 2" xfId="25622" xr:uid="{00000000-0005-0000-0000-0000366A0000}"/>
    <cellStyle name="Normal 2 6 2 3 2 2 6" xfId="17476" xr:uid="{00000000-0005-0000-0000-0000376A0000}"/>
    <cellStyle name="Normal 2 6 2 3 2 3" xfId="1885" xr:uid="{00000000-0005-0000-0000-0000386A0000}"/>
    <cellStyle name="Normal 2 6 2 3 2 3 2" xfId="4465" xr:uid="{00000000-0005-0000-0000-0000396A0000}"/>
    <cellStyle name="Normal 2 6 2 3 2 3 2 2" xfId="12611" xr:uid="{00000000-0005-0000-0000-00003A6A0000}"/>
    <cellStyle name="Normal 2 6 2 3 2 3 2 2 2" xfId="28907" xr:uid="{00000000-0005-0000-0000-00003B6A0000}"/>
    <cellStyle name="Normal 2 6 2 3 2 3 2 3" xfId="20761" xr:uid="{00000000-0005-0000-0000-00003C6A0000}"/>
    <cellStyle name="Normal 2 6 2 3 2 3 3" xfId="7184" xr:uid="{00000000-0005-0000-0000-00003D6A0000}"/>
    <cellStyle name="Normal 2 6 2 3 2 3 3 2" xfId="15330" xr:uid="{00000000-0005-0000-0000-00003E6A0000}"/>
    <cellStyle name="Normal 2 6 2 3 2 3 3 2 2" xfId="31626" xr:uid="{00000000-0005-0000-0000-00003F6A0000}"/>
    <cellStyle name="Normal 2 6 2 3 2 3 3 3" xfId="23480" xr:uid="{00000000-0005-0000-0000-0000406A0000}"/>
    <cellStyle name="Normal 2 6 2 3 2 3 4" xfId="10031" xr:uid="{00000000-0005-0000-0000-0000416A0000}"/>
    <cellStyle name="Normal 2 6 2 3 2 3 4 2" xfId="26327" xr:uid="{00000000-0005-0000-0000-0000426A0000}"/>
    <cellStyle name="Normal 2 6 2 3 2 3 5" xfId="18181" xr:uid="{00000000-0005-0000-0000-0000436A0000}"/>
    <cellStyle name="Normal 2 6 2 3 2 4" xfId="3247" xr:uid="{00000000-0005-0000-0000-0000446A0000}"/>
    <cellStyle name="Normal 2 6 2 3 2 4 2" xfId="11393" xr:uid="{00000000-0005-0000-0000-0000456A0000}"/>
    <cellStyle name="Normal 2 6 2 3 2 4 2 2" xfId="27689" xr:uid="{00000000-0005-0000-0000-0000466A0000}"/>
    <cellStyle name="Normal 2 6 2 3 2 4 3" xfId="19543" xr:uid="{00000000-0005-0000-0000-0000476A0000}"/>
    <cellStyle name="Normal 2 6 2 3 2 5" xfId="5774" xr:uid="{00000000-0005-0000-0000-0000486A0000}"/>
    <cellStyle name="Normal 2 6 2 3 2 5 2" xfId="13920" xr:uid="{00000000-0005-0000-0000-0000496A0000}"/>
    <cellStyle name="Normal 2 6 2 3 2 5 2 2" xfId="30216" xr:uid="{00000000-0005-0000-0000-00004A6A0000}"/>
    <cellStyle name="Normal 2 6 2 3 2 5 3" xfId="22070" xr:uid="{00000000-0005-0000-0000-00004B6A0000}"/>
    <cellStyle name="Normal 2 6 2 3 2 6" xfId="8621" xr:uid="{00000000-0005-0000-0000-00004C6A0000}"/>
    <cellStyle name="Normal 2 6 2 3 2 6 2" xfId="24917" xr:uid="{00000000-0005-0000-0000-00004D6A0000}"/>
    <cellStyle name="Normal 2 6 2 3 2 7" xfId="16771" xr:uid="{00000000-0005-0000-0000-00004E6A0000}"/>
    <cellStyle name="Normal 2 6 2 3 3" xfId="836" xr:uid="{00000000-0005-0000-0000-00004F6A0000}"/>
    <cellStyle name="Normal 2 6 2 3 3 2" xfId="2246" xr:uid="{00000000-0005-0000-0000-0000506A0000}"/>
    <cellStyle name="Normal 2 6 2 3 3 2 2" xfId="4778" xr:uid="{00000000-0005-0000-0000-0000516A0000}"/>
    <cellStyle name="Normal 2 6 2 3 3 2 2 2" xfId="12924" xr:uid="{00000000-0005-0000-0000-0000526A0000}"/>
    <cellStyle name="Normal 2 6 2 3 3 2 2 2 2" xfId="29220" xr:uid="{00000000-0005-0000-0000-0000536A0000}"/>
    <cellStyle name="Normal 2 6 2 3 3 2 2 3" xfId="21074" xr:uid="{00000000-0005-0000-0000-0000546A0000}"/>
    <cellStyle name="Normal 2 6 2 3 3 2 3" xfId="7545" xr:uid="{00000000-0005-0000-0000-0000556A0000}"/>
    <cellStyle name="Normal 2 6 2 3 3 2 3 2" xfId="15691" xr:uid="{00000000-0005-0000-0000-0000566A0000}"/>
    <cellStyle name="Normal 2 6 2 3 3 2 3 2 2" xfId="31987" xr:uid="{00000000-0005-0000-0000-0000576A0000}"/>
    <cellStyle name="Normal 2 6 2 3 3 2 3 3" xfId="23841" xr:uid="{00000000-0005-0000-0000-0000586A0000}"/>
    <cellStyle name="Normal 2 6 2 3 3 2 4" xfId="10392" xr:uid="{00000000-0005-0000-0000-0000596A0000}"/>
    <cellStyle name="Normal 2 6 2 3 3 2 4 2" xfId="26688" xr:uid="{00000000-0005-0000-0000-00005A6A0000}"/>
    <cellStyle name="Normal 2 6 2 3 3 2 5" xfId="18542" xr:uid="{00000000-0005-0000-0000-00005B6A0000}"/>
    <cellStyle name="Normal 2 6 2 3 3 3" xfId="3560" xr:uid="{00000000-0005-0000-0000-00005C6A0000}"/>
    <cellStyle name="Normal 2 6 2 3 3 3 2" xfId="11706" xr:uid="{00000000-0005-0000-0000-00005D6A0000}"/>
    <cellStyle name="Normal 2 6 2 3 3 3 2 2" xfId="28002" xr:uid="{00000000-0005-0000-0000-00005E6A0000}"/>
    <cellStyle name="Normal 2 6 2 3 3 3 3" xfId="19856" xr:uid="{00000000-0005-0000-0000-00005F6A0000}"/>
    <cellStyle name="Normal 2 6 2 3 3 4" xfId="6135" xr:uid="{00000000-0005-0000-0000-0000606A0000}"/>
    <cellStyle name="Normal 2 6 2 3 3 4 2" xfId="14281" xr:uid="{00000000-0005-0000-0000-0000616A0000}"/>
    <cellStyle name="Normal 2 6 2 3 3 4 2 2" xfId="30577" xr:uid="{00000000-0005-0000-0000-0000626A0000}"/>
    <cellStyle name="Normal 2 6 2 3 3 4 3" xfId="22431" xr:uid="{00000000-0005-0000-0000-0000636A0000}"/>
    <cellStyle name="Normal 2 6 2 3 3 5" xfId="8982" xr:uid="{00000000-0005-0000-0000-0000646A0000}"/>
    <cellStyle name="Normal 2 6 2 3 3 5 2" xfId="25278" xr:uid="{00000000-0005-0000-0000-0000656A0000}"/>
    <cellStyle name="Normal 2 6 2 3 3 6" xfId="17132" xr:uid="{00000000-0005-0000-0000-0000666A0000}"/>
    <cellStyle name="Normal 2 6 2 3 4" xfId="1541" xr:uid="{00000000-0005-0000-0000-0000676A0000}"/>
    <cellStyle name="Normal 2 6 2 3 4 2" xfId="4169" xr:uid="{00000000-0005-0000-0000-0000686A0000}"/>
    <cellStyle name="Normal 2 6 2 3 4 2 2" xfId="12315" xr:uid="{00000000-0005-0000-0000-0000696A0000}"/>
    <cellStyle name="Normal 2 6 2 3 4 2 2 2" xfId="28611" xr:uid="{00000000-0005-0000-0000-00006A6A0000}"/>
    <cellStyle name="Normal 2 6 2 3 4 2 3" xfId="20465" xr:uid="{00000000-0005-0000-0000-00006B6A0000}"/>
    <cellStyle name="Normal 2 6 2 3 4 3" xfId="6840" xr:uid="{00000000-0005-0000-0000-00006C6A0000}"/>
    <cellStyle name="Normal 2 6 2 3 4 3 2" xfId="14986" xr:uid="{00000000-0005-0000-0000-00006D6A0000}"/>
    <cellStyle name="Normal 2 6 2 3 4 3 2 2" xfId="31282" xr:uid="{00000000-0005-0000-0000-00006E6A0000}"/>
    <cellStyle name="Normal 2 6 2 3 4 3 3" xfId="23136" xr:uid="{00000000-0005-0000-0000-00006F6A0000}"/>
    <cellStyle name="Normal 2 6 2 3 4 4" xfId="9687" xr:uid="{00000000-0005-0000-0000-0000706A0000}"/>
    <cellStyle name="Normal 2 6 2 3 4 4 2" xfId="25983" xr:uid="{00000000-0005-0000-0000-0000716A0000}"/>
    <cellStyle name="Normal 2 6 2 3 4 5" xfId="17837" xr:uid="{00000000-0005-0000-0000-0000726A0000}"/>
    <cellStyle name="Normal 2 6 2 3 5" xfId="2951" xr:uid="{00000000-0005-0000-0000-0000736A0000}"/>
    <cellStyle name="Normal 2 6 2 3 5 2" xfId="11097" xr:uid="{00000000-0005-0000-0000-0000746A0000}"/>
    <cellStyle name="Normal 2 6 2 3 5 2 2" xfId="27393" xr:uid="{00000000-0005-0000-0000-0000756A0000}"/>
    <cellStyle name="Normal 2 6 2 3 5 3" xfId="19247" xr:uid="{00000000-0005-0000-0000-0000766A0000}"/>
    <cellStyle name="Normal 2 6 2 3 6" xfId="5430" xr:uid="{00000000-0005-0000-0000-0000776A0000}"/>
    <cellStyle name="Normal 2 6 2 3 6 2" xfId="13576" xr:uid="{00000000-0005-0000-0000-0000786A0000}"/>
    <cellStyle name="Normal 2 6 2 3 6 2 2" xfId="29872" xr:uid="{00000000-0005-0000-0000-0000796A0000}"/>
    <cellStyle name="Normal 2 6 2 3 6 3" xfId="21726" xr:uid="{00000000-0005-0000-0000-00007A6A0000}"/>
    <cellStyle name="Normal 2 6 2 3 7" xfId="8277" xr:uid="{00000000-0005-0000-0000-00007B6A0000}"/>
    <cellStyle name="Normal 2 6 2 3 7 2" xfId="24573" xr:uid="{00000000-0005-0000-0000-00007C6A0000}"/>
    <cellStyle name="Normal 2 6 2 3 8" xfId="16427" xr:uid="{00000000-0005-0000-0000-00007D6A0000}"/>
    <cellStyle name="Normal 2 6 2 4" xfId="214" xr:uid="{00000000-0005-0000-0000-00007E6A0000}"/>
    <cellStyle name="Normal 2 6 2 4 2" xfId="558" xr:uid="{00000000-0005-0000-0000-00007F6A0000}"/>
    <cellStyle name="Normal 2 6 2 4 2 2" xfId="1264" xr:uid="{00000000-0005-0000-0000-0000806A0000}"/>
    <cellStyle name="Normal 2 6 2 4 2 2 2" xfId="2674" xr:uid="{00000000-0005-0000-0000-0000816A0000}"/>
    <cellStyle name="Normal 2 6 2 4 2 2 2 2" xfId="5148" xr:uid="{00000000-0005-0000-0000-0000826A0000}"/>
    <cellStyle name="Normal 2 6 2 4 2 2 2 2 2" xfId="13294" xr:uid="{00000000-0005-0000-0000-0000836A0000}"/>
    <cellStyle name="Normal 2 6 2 4 2 2 2 2 2 2" xfId="29590" xr:uid="{00000000-0005-0000-0000-0000846A0000}"/>
    <cellStyle name="Normal 2 6 2 4 2 2 2 2 3" xfId="21444" xr:uid="{00000000-0005-0000-0000-0000856A0000}"/>
    <cellStyle name="Normal 2 6 2 4 2 2 2 3" xfId="7973" xr:uid="{00000000-0005-0000-0000-0000866A0000}"/>
    <cellStyle name="Normal 2 6 2 4 2 2 2 3 2" xfId="16119" xr:uid="{00000000-0005-0000-0000-0000876A0000}"/>
    <cellStyle name="Normal 2 6 2 4 2 2 2 3 2 2" xfId="32415" xr:uid="{00000000-0005-0000-0000-0000886A0000}"/>
    <cellStyle name="Normal 2 6 2 4 2 2 2 3 3" xfId="24269" xr:uid="{00000000-0005-0000-0000-0000896A0000}"/>
    <cellStyle name="Normal 2 6 2 4 2 2 2 4" xfId="10820" xr:uid="{00000000-0005-0000-0000-00008A6A0000}"/>
    <cellStyle name="Normal 2 6 2 4 2 2 2 4 2" xfId="27116" xr:uid="{00000000-0005-0000-0000-00008B6A0000}"/>
    <cellStyle name="Normal 2 6 2 4 2 2 2 5" xfId="18970" xr:uid="{00000000-0005-0000-0000-00008C6A0000}"/>
    <cellStyle name="Normal 2 6 2 4 2 2 3" xfId="3930" xr:uid="{00000000-0005-0000-0000-00008D6A0000}"/>
    <cellStyle name="Normal 2 6 2 4 2 2 3 2" xfId="12076" xr:uid="{00000000-0005-0000-0000-00008E6A0000}"/>
    <cellStyle name="Normal 2 6 2 4 2 2 3 2 2" xfId="28372" xr:uid="{00000000-0005-0000-0000-00008F6A0000}"/>
    <cellStyle name="Normal 2 6 2 4 2 2 3 3" xfId="20226" xr:uid="{00000000-0005-0000-0000-0000906A0000}"/>
    <cellStyle name="Normal 2 6 2 4 2 2 4" xfId="6563" xr:uid="{00000000-0005-0000-0000-0000916A0000}"/>
    <cellStyle name="Normal 2 6 2 4 2 2 4 2" xfId="14709" xr:uid="{00000000-0005-0000-0000-0000926A0000}"/>
    <cellStyle name="Normal 2 6 2 4 2 2 4 2 2" xfId="31005" xr:uid="{00000000-0005-0000-0000-0000936A0000}"/>
    <cellStyle name="Normal 2 6 2 4 2 2 4 3" xfId="22859" xr:uid="{00000000-0005-0000-0000-0000946A0000}"/>
    <cellStyle name="Normal 2 6 2 4 2 2 5" xfId="9410" xr:uid="{00000000-0005-0000-0000-0000956A0000}"/>
    <cellStyle name="Normal 2 6 2 4 2 2 5 2" xfId="25706" xr:uid="{00000000-0005-0000-0000-0000966A0000}"/>
    <cellStyle name="Normal 2 6 2 4 2 2 6" xfId="17560" xr:uid="{00000000-0005-0000-0000-0000976A0000}"/>
    <cellStyle name="Normal 2 6 2 4 2 3" xfId="1969" xr:uid="{00000000-0005-0000-0000-0000986A0000}"/>
    <cellStyle name="Normal 2 6 2 4 2 3 2" xfId="4539" xr:uid="{00000000-0005-0000-0000-0000996A0000}"/>
    <cellStyle name="Normal 2 6 2 4 2 3 2 2" xfId="12685" xr:uid="{00000000-0005-0000-0000-00009A6A0000}"/>
    <cellStyle name="Normal 2 6 2 4 2 3 2 2 2" xfId="28981" xr:uid="{00000000-0005-0000-0000-00009B6A0000}"/>
    <cellStyle name="Normal 2 6 2 4 2 3 2 3" xfId="20835" xr:uid="{00000000-0005-0000-0000-00009C6A0000}"/>
    <cellStyle name="Normal 2 6 2 4 2 3 3" xfId="7268" xr:uid="{00000000-0005-0000-0000-00009D6A0000}"/>
    <cellStyle name="Normal 2 6 2 4 2 3 3 2" xfId="15414" xr:uid="{00000000-0005-0000-0000-00009E6A0000}"/>
    <cellStyle name="Normal 2 6 2 4 2 3 3 2 2" xfId="31710" xr:uid="{00000000-0005-0000-0000-00009F6A0000}"/>
    <cellStyle name="Normal 2 6 2 4 2 3 3 3" xfId="23564" xr:uid="{00000000-0005-0000-0000-0000A06A0000}"/>
    <cellStyle name="Normal 2 6 2 4 2 3 4" xfId="10115" xr:uid="{00000000-0005-0000-0000-0000A16A0000}"/>
    <cellStyle name="Normal 2 6 2 4 2 3 4 2" xfId="26411" xr:uid="{00000000-0005-0000-0000-0000A26A0000}"/>
    <cellStyle name="Normal 2 6 2 4 2 3 5" xfId="18265" xr:uid="{00000000-0005-0000-0000-0000A36A0000}"/>
    <cellStyle name="Normal 2 6 2 4 2 4" xfId="3321" xr:uid="{00000000-0005-0000-0000-0000A46A0000}"/>
    <cellStyle name="Normal 2 6 2 4 2 4 2" xfId="11467" xr:uid="{00000000-0005-0000-0000-0000A56A0000}"/>
    <cellStyle name="Normal 2 6 2 4 2 4 2 2" xfId="27763" xr:uid="{00000000-0005-0000-0000-0000A66A0000}"/>
    <cellStyle name="Normal 2 6 2 4 2 4 3" xfId="19617" xr:uid="{00000000-0005-0000-0000-0000A76A0000}"/>
    <cellStyle name="Normal 2 6 2 4 2 5" xfId="5858" xr:uid="{00000000-0005-0000-0000-0000A86A0000}"/>
    <cellStyle name="Normal 2 6 2 4 2 5 2" xfId="14004" xr:uid="{00000000-0005-0000-0000-0000A96A0000}"/>
    <cellStyle name="Normal 2 6 2 4 2 5 2 2" xfId="30300" xr:uid="{00000000-0005-0000-0000-0000AA6A0000}"/>
    <cellStyle name="Normal 2 6 2 4 2 5 3" xfId="22154" xr:uid="{00000000-0005-0000-0000-0000AB6A0000}"/>
    <cellStyle name="Normal 2 6 2 4 2 6" xfId="8705" xr:uid="{00000000-0005-0000-0000-0000AC6A0000}"/>
    <cellStyle name="Normal 2 6 2 4 2 6 2" xfId="25001" xr:uid="{00000000-0005-0000-0000-0000AD6A0000}"/>
    <cellStyle name="Normal 2 6 2 4 2 7" xfId="16855" xr:uid="{00000000-0005-0000-0000-0000AE6A0000}"/>
    <cellStyle name="Normal 2 6 2 4 3" xfId="920" xr:uid="{00000000-0005-0000-0000-0000AF6A0000}"/>
    <cellStyle name="Normal 2 6 2 4 3 2" xfId="2330" xr:uid="{00000000-0005-0000-0000-0000B06A0000}"/>
    <cellStyle name="Normal 2 6 2 4 3 2 2" xfId="4852" xr:uid="{00000000-0005-0000-0000-0000B16A0000}"/>
    <cellStyle name="Normal 2 6 2 4 3 2 2 2" xfId="12998" xr:uid="{00000000-0005-0000-0000-0000B26A0000}"/>
    <cellStyle name="Normal 2 6 2 4 3 2 2 2 2" xfId="29294" xr:uid="{00000000-0005-0000-0000-0000B36A0000}"/>
    <cellStyle name="Normal 2 6 2 4 3 2 2 3" xfId="21148" xr:uid="{00000000-0005-0000-0000-0000B46A0000}"/>
    <cellStyle name="Normal 2 6 2 4 3 2 3" xfId="7629" xr:uid="{00000000-0005-0000-0000-0000B56A0000}"/>
    <cellStyle name="Normal 2 6 2 4 3 2 3 2" xfId="15775" xr:uid="{00000000-0005-0000-0000-0000B66A0000}"/>
    <cellStyle name="Normal 2 6 2 4 3 2 3 2 2" xfId="32071" xr:uid="{00000000-0005-0000-0000-0000B76A0000}"/>
    <cellStyle name="Normal 2 6 2 4 3 2 3 3" xfId="23925" xr:uid="{00000000-0005-0000-0000-0000B86A0000}"/>
    <cellStyle name="Normal 2 6 2 4 3 2 4" xfId="10476" xr:uid="{00000000-0005-0000-0000-0000B96A0000}"/>
    <cellStyle name="Normal 2 6 2 4 3 2 4 2" xfId="26772" xr:uid="{00000000-0005-0000-0000-0000BA6A0000}"/>
    <cellStyle name="Normal 2 6 2 4 3 2 5" xfId="18626" xr:uid="{00000000-0005-0000-0000-0000BB6A0000}"/>
    <cellStyle name="Normal 2 6 2 4 3 3" xfId="3634" xr:uid="{00000000-0005-0000-0000-0000BC6A0000}"/>
    <cellStyle name="Normal 2 6 2 4 3 3 2" xfId="11780" xr:uid="{00000000-0005-0000-0000-0000BD6A0000}"/>
    <cellStyle name="Normal 2 6 2 4 3 3 2 2" xfId="28076" xr:uid="{00000000-0005-0000-0000-0000BE6A0000}"/>
    <cellStyle name="Normal 2 6 2 4 3 3 3" xfId="19930" xr:uid="{00000000-0005-0000-0000-0000BF6A0000}"/>
    <cellStyle name="Normal 2 6 2 4 3 4" xfId="6219" xr:uid="{00000000-0005-0000-0000-0000C06A0000}"/>
    <cellStyle name="Normal 2 6 2 4 3 4 2" xfId="14365" xr:uid="{00000000-0005-0000-0000-0000C16A0000}"/>
    <cellStyle name="Normal 2 6 2 4 3 4 2 2" xfId="30661" xr:uid="{00000000-0005-0000-0000-0000C26A0000}"/>
    <cellStyle name="Normal 2 6 2 4 3 4 3" xfId="22515" xr:uid="{00000000-0005-0000-0000-0000C36A0000}"/>
    <cellStyle name="Normal 2 6 2 4 3 5" xfId="9066" xr:uid="{00000000-0005-0000-0000-0000C46A0000}"/>
    <cellStyle name="Normal 2 6 2 4 3 5 2" xfId="25362" xr:uid="{00000000-0005-0000-0000-0000C56A0000}"/>
    <cellStyle name="Normal 2 6 2 4 3 6" xfId="17216" xr:uid="{00000000-0005-0000-0000-0000C66A0000}"/>
    <cellStyle name="Normal 2 6 2 4 4" xfId="1625" xr:uid="{00000000-0005-0000-0000-0000C76A0000}"/>
    <cellStyle name="Normal 2 6 2 4 4 2" xfId="4243" xr:uid="{00000000-0005-0000-0000-0000C86A0000}"/>
    <cellStyle name="Normal 2 6 2 4 4 2 2" xfId="12389" xr:uid="{00000000-0005-0000-0000-0000C96A0000}"/>
    <cellStyle name="Normal 2 6 2 4 4 2 2 2" xfId="28685" xr:uid="{00000000-0005-0000-0000-0000CA6A0000}"/>
    <cellStyle name="Normal 2 6 2 4 4 2 3" xfId="20539" xr:uid="{00000000-0005-0000-0000-0000CB6A0000}"/>
    <cellStyle name="Normal 2 6 2 4 4 3" xfId="6924" xr:uid="{00000000-0005-0000-0000-0000CC6A0000}"/>
    <cellStyle name="Normal 2 6 2 4 4 3 2" xfId="15070" xr:uid="{00000000-0005-0000-0000-0000CD6A0000}"/>
    <cellStyle name="Normal 2 6 2 4 4 3 2 2" xfId="31366" xr:uid="{00000000-0005-0000-0000-0000CE6A0000}"/>
    <cellStyle name="Normal 2 6 2 4 4 3 3" xfId="23220" xr:uid="{00000000-0005-0000-0000-0000CF6A0000}"/>
    <cellStyle name="Normal 2 6 2 4 4 4" xfId="9771" xr:uid="{00000000-0005-0000-0000-0000D06A0000}"/>
    <cellStyle name="Normal 2 6 2 4 4 4 2" xfId="26067" xr:uid="{00000000-0005-0000-0000-0000D16A0000}"/>
    <cellStyle name="Normal 2 6 2 4 4 5" xfId="17921" xr:uid="{00000000-0005-0000-0000-0000D26A0000}"/>
    <cellStyle name="Normal 2 6 2 4 5" xfId="3025" xr:uid="{00000000-0005-0000-0000-0000D36A0000}"/>
    <cellStyle name="Normal 2 6 2 4 5 2" xfId="11171" xr:uid="{00000000-0005-0000-0000-0000D46A0000}"/>
    <cellStyle name="Normal 2 6 2 4 5 2 2" xfId="27467" xr:uid="{00000000-0005-0000-0000-0000D56A0000}"/>
    <cellStyle name="Normal 2 6 2 4 5 3" xfId="19321" xr:uid="{00000000-0005-0000-0000-0000D66A0000}"/>
    <cellStyle name="Normal 2 6 2 4 6" xfId="5514" xr:uid="{00000000-0005-0000-0000-0000D76A0000}"/>
    <cellStyle name="Normal 2 6 2 4 6 2" xfId="13660" xr:uid="{00000000-0005-0000-0000-0000D86A0000}"/>
    <cellStyle name="Normal 2 6 2 4 6 2 2" xfId="29956" xr:uid="{00000000-0005-0000-0000-0000D96A0000}"/>
    <cellStyle name="Normal 2 6 2 4 6 3" xfId="21810" xr:uid="{00000000-0005-0000-0000-0000DA6A0000}"/>
    <cellStyle name="Normal 2 6 2 4 7" xfId="8361" xr:uid="{00000000-0005-0000-0000-0000DB6A0000}"/>
    <cellStyle name="Normal 2 6 2 4 7 2" xfId="24657" xr:uid="{00000000-0005-0000-0000-0000DC6A0000}"/>
    <cellStyle name="Normal 2 6 2 4 8" xfId="16511" xr:uid="{00000000-0005-0000-0000-0000DD6A0000}"/>
    <cellStyle name="Normal 2 6 2 5" xfId="294" xr:uid="{00000000-0005-0000-0000-0000DE6A0000}"/>
    <cellStyle name="Normal 2 6 2 5 2" xfId="638" xr:uid="{00000000-0005-0000-0000-0000DF6A0000}"/>
    <cellStyle name="Normal 2 6 2 5 2 2" xfId="1344" xr:uid="{00000000-0005-0000-0000-0000E06A0000}"/>
    <cellStyle name="Normal 2 6 2 5 2 2 2" xfId="2754" xr:uid="{00000000-0005-0000-0000-0000E16A0000}"/>
    <cellStyle name="Normal 2 6 2 5 2 2 2 2" xfId="5222" xr:uid="{00000000-0005-0000-0000-0000E26A0000}"/>
    <cellStyle name="Normal 2 6 2 5 2 2 2 2 2" xfId="13368" xr:uid="{00000000-0005-0000-0000-0000E36A0000}"/>
    <cellStyle name="Normal 2 6 2 5 2 2 2 2 2 2" xfId="29664" xr:uid="{00000000-0005-0000-0000-0000E46A0000}"/>
    <cellStyle name="Normal 2 6 2 5 2 2 2 2 3" xfId="21518" xr:uid="{00000000-0005-0000-0000-0000E56A0000}"/>
    <cellStyle name="Normal 2 6 2 5 2 2 2 3" xfId="8053" xr:uid="{00000000-0005-0000-0000-0000E66A0000}"/>
    <cellStyle name="Normal 2 6 2 5 2 2 2 3 2" xfId="16199" xr:uid="{00000000-0005-0000-0000-0000E76A0000}"/>
    <cellStyle name="Normal 2 6 2 5 2 2 2 3 2 2" xfId="32495" xr:uid="{00000000-0005-0000-0000-0000E86A0000}"/>
    <cellStyle name="Normal 2 6 2 5 2 2 2 3 3" xfId="24349" xr:uid="{00000000-0005-0000-0000-0000E96A0000}"/>
    <cellStyle name="Normal 2 6 2 5 2 2 2 4" xfId="10900" xr:uid="{00000000-0005-0000-0000-0000EA6A0000}"/>
    <cellStyle name="Normal 2 6 2 5 2 2 2 4 2" xfId="27196" xr:uid="{00000000-0005-0000-0000-0000EB6A0000}"/>
    <cellStyle name="Normal 2 6 2 5 2 2 2 5" xfId="19050" xr:uid="{00000000-0005-0000-0000-0000EC6A0000}"/>
    <cellStyle name="Normal 2 6 2 5 2 2 3" xfId="4004" xr:uid="{00000000-0005-0000-0000-0000ED6A0000}"/>
    <cellStyle name="Normal 2 6 2 5 2 2 3 2" xfId="12150" xr:uid="{00000000-0005-0000-0000-0000EE6A0000}"/>
    <cellStyle name="Normal 2 6 2 5 2 2 3 2 2" xfId="28446" xr:uid="{00000000-0005-0000-0000-0000EF6A0000}"/>
    <cellStyle name="Normal 2 6 2 5 2 2 3 3" xfId="20300" xr:uid="{00000000-0005-0000-0000-0000F06A0000}"/>
    <cellStyle name="Normal 2 6 2 5 2 2 4" xfId="6643" xr:uid="{00000000-0005-0000-0000-0000F16A0000}"/>
    <cellStyle name="Normal 2 6 2 5 2 2 4 2" xfId="14789" xr:uid="{00000000-0005-0000-0000-0000F26A0000}"/>
    <cellStyle name="Normal 2 6 2 5 2 2 4 2 2" xfId="31085" xr:uid="{00000000-0005-0000-0000-0000F36A0000}"/>
    <cellStyle name="Normal 2 6 2 5 2 2 4 3" xfId="22939" xr:uid="{00000000-0005-0000-0000-0000F46A0000}"/>
    <cellStyle name="Normal 2 6 2 5 2 2 5" xfId="9490" xr:uid="{00000000-0005-0000-0000-0000F56A0000}"/>
    <cellStyle name="Normal 2 6 2 5 2 2 5 2" xfId="25786" xr:uid="{00000000-0005-0000-0000-0000F66A0000}"/>
    <cellStyle name="Normal 2 6 2 5 2 2 6" xfId="17640" xr:uid="{00000000-0005-0000-0000-0000F76A0000}"/>
    <cellStyle name="Normal 2 6 2 5 2 3" xfId="2049" xr:uid="{00000000-0005-0000-0000-0000F86A0000}"/>
    <cellStyle name="Normal 2 6 2 5 2 3 2" xfId="4613" xr:uid="{00000000-0005-0000-0000-0000F96A0000}"/>
    <cellStyle name="Normal 2 6 2 5 2 3 2 2" xfId="12759" xr:uid="{00000000-0005-0000-0000-0000FA6A0000}"/>
    <cellStyle name="Normal 2 6 2 5 2 3 2 2 2" xfId="29055" xr:uid="{00000000-0005-0000-0000-0000FB6A0000}"/>
    <cellStyle name="Normal 2 6 2 5 2 3 2 3" xfId="20909" xr:uid="{00000000-0005-0000-0000-0000FC6A0000}"/>
    <cellStyle name="Normal 2 6 2 5 2 3 3" xfId="7348" xr:uid="{00000000-0005-0000-0000-0000FD6A0000}"/>
    <cellStyle name="Normal 2 6 2 5 2 3 3 2" xfId="15494" xr:uid="{00000000-0005-0000-0000-0000FE6A0000}"/>
    <cellStyle name="Normal 2 6 2 5 2 3 3 2 2" xfId="31790" xr:uid="{00000000-0005-0000-0000-0000FF6A0000}"/>
    <cellStyle name="Normal 2 6 2 5 2 3 3 3" xfId="23644" xr:uid="{00000000-0005-0000-0000-0000006B0000}"/>
    <cellStyle name="Normal 2 6 2 5 2 3 4" xfId="10195" xr:uid="{00000000-0005-0000-0000-0000016B0000}"/>
    <cellStyle name="Normal 2 6 2 5 2 3 4 2" xfId="26491" xr:uid="{00000000-0005-0000-0000-0000026B0000}"/>
    <cellStyle name="Normal 2 6 2 5 2 3 5" xfId="18345" xr:uid="{00000000-0005-0000-0000-0000036B0000}"/>
    <cellStyle name="Normal 2 6 2 5 2 4" xfId="3395" xr:uid="{00000000-0005-0000-0000-0000046B0000}"/>
    <cellStyle name="Normal 2 6 2 5 2 4 2" xfId="11541" xr:uid="{00000000-0005-0000-0000-0000056B0000}"/>
    <cellStyle name="Normal 2 6 2 5 2 4 2 2" xfId="27837" xr:uid="{00000000-0005-0000-0000-0000066B0000}"/>
    <cellStyle name="Normal 2 6 2 5 2 4 3" xfId="19691" xr:uid="{00000000-0005-0000-0000-0000076B0000}"/>
    <cellStyle name="Normal 2 6 2 5 2 5" xfId="5938" xr:uid="{00000000-0005-0000-0000-0000086B0000}"/>
    <cellStyle name="Normal 2 6 2 5 2 5 2" xfId="14084" xr:uid="{00000000-0005-0000-0000-0000096B0000}"/>
    <cellStyle name="Normal 2 6 2 5 2 5 2 2" xfId="30380" xr:uid="{00000000-0005-0000-0000-00000A6B0000}"/>
    <cellStyle name="Normal 2 6 2 5 2 5 3" xfId="22234" xr:uid="{00000000-0005-0000-0000-00000B6B0000}"/>
    <cellStyle name="Normal 2 6 2 5 2 6" xfId="8785" xr:uid="{00000000-0005-0000-0000-00000C6B0000}"/>
    <cellStyle name="Normal 2 6 2 5 2 6 2" xfId="25081" xr:uid="{00000000-0005-0000-0000-00000D6B0000}"/>
    <cellStyle name="Normal 2 6 2 5 2 7" xfId="16935" xr:uid="{00000000-0005-0000-0000-00000E6B0000}"/>
    <cellStyle name="Normal 2 6 2 5 3" xfId="1000" xr:uid="{00000000-0005-0000-0000-00000F6B0000}"/>
    <cellStyle name="Normal 2 6 2 5 3 2" xfId="2410" xr:uid="{00000000-0005-0000-0000-0000106B0000}"/>
    <cellStyle name="Normal 2 6 2 5 3 2 2" xfId="4926" xr:uid="{00000000-0005-0000-0000-0000116B0000}"/>
    <cellStyle name="Normal 2 6 2 5 3 2 2 2" xfId="13072" xr:uid="{00000000-0005-0000-0000-0000126B0000}"/>
    <cellStyle name="Normal 2 6 2 5 3 2 2 2 2" xfId="29368" xr:uid="{00000000-0005-0000-0000-0000136B0000}"/>
    <cellStyle name="Normal 2 6 2 5 3 2 2 3" xfId="21222" xr:uid="{00000000-0005-0000-0000-0000146B0000}"/>
    <cellStyle name="Normal 2 6 2 5 3 2 3" xfId="7709" xr:uid="{00000000-0005-0000-0000-0000156B0000}"/>
    <cellStyle name="Normal 2 6 2 5 3 2 3 2" xfId="15855" xr:uid="{00000000-0005-0000-0000-0000166B0000}"/>
    <cellStyle name="Normal 2 6 2 5 3 2 3 2 2" xfId="32151" xr:uid="{00000000-0005-0000-0000-0000176B0000}"/>
    <cellStyle name="Normal 2 6 2 5 3 2 3 3" xfId="24005" xr:uid="{00000000-0005-0000-0000-0000186B0000}"/>
    <cellStyle name="Normal 2 6 2 5 3 2 4" xfId="10556" xr:uid="{00000000-0005-0000-0000-0000196B0000}"/>
    <cellStyle name="Normal 2 6 2 5 3 2 4 2" xfId="26852" xr:uid="{00000000-0005-0000-0000-00001A6B0000}"/>
    <cellStyle name="Normal 2 6 2 5 3 2 5" xfId="18706" xr:uid="{00000000-0005-0000-0000-00001B6B0000}"/>
    <cellStyle name="Normal 2 6 2 5 3 3" xfId="3708" xr:uid="{00000000-0005-0000-0000-00001C6B0000}"/>
    <cellStyle name="Normal 2 6 2 5 3 3 2" xfId="11854" xr:uid="{00000000-0005-0000-0000-00001D6B0000}"/>
    <cellStyle name="Normal 2 6 2 5 3 3 2 2" xfId="28150" xr:uid="{00000000-0005-0000-0000-00001E6B0000}"/>
    <cellStyle name="Normal 2 6 2 5 3 3 3" xfId="20004" xr:uid="{00000000-0005-0000-0000-00001F6B0000}"/>
    <cellStyle name="Normal 2 6 2 5 3 4" xfId="6299" xr:uid="{00000000-0005-0000-0000-0000206B0000}"/>
    <cellStyle name="Normal 2 6 2 5 3 4 2" xfId="14445" xr:uid="{00000000-0005-0000-0000-0000216B0000}"/>
    <cellStyle name="Normal 2 6 2 5 3 4 2 2" xfId="30741" xr:uid="{00000000-0005-0000-0000-0000226B0000}"/>
    <cellStyle name="Normal 2 6 2 5 3 4 3" xfId="22595" xr:uid="{00000000-0005-0000-0000-0000236B0000}"/>
    <cellStyle name="Normal 2 6 2 5 3 5" xfId="9146" xr:uid="{00000000-0005-0000-0000-0000246B0000}"/>
    <cellStyle name="Normal 2 6 2 5 3 5 2" xfId="25442" xr:uid="{00000000-0005-0000-0000-0000256B0000}"/>
    <cellStyle name="Normal 2 6 2 5 3 6" xfId="17296" xr:uid="{00000000-0005-0000-0000-0000266B0000}"/>
    <cellStyle name="Normal 2 6 2 5 4" xfId="1705" xr:uid="{00000000-0005-0000-0000-0000276B0000}"/>
    <cellStyle name="Normal 2 6 2 5 4 2" xfId="4317" xr:uid="{00000000-0005-0000-0000-0000286B0000}"/>
    <cellStyle name="Normal 2 6 2 5 4 2 2" xfId="12463" xr:uid="{00000000-0005-0000-0000-0000296B0000}"/>
    <cellStyle name="Normal 2 6 2 5 4 2 2 2" xfId="28759" xr:uid="{00000000-0005-0000-0000-00002A6B0000}"/>
    <cellStyle name="Normal 2 6 2 5 4 2 3" xfId="20613" xr:uid="{00000000-0005-0000-0000-00002B6B0000}"/>
    <cellStyle name="Normal 2 6 2 5 4 3" xfId="7004" xr:uid="{00000000-0005-0000-0000-00002C6B0000}"/>
    <cellStyle name="Normal 2 6 2 5 4 3 2" xfId="15150" xr:uid="{00000000-0005-0000-0000-00002D6B0000}"/>
    <cellStyle name="Normal 2 6 2 5 4 3 2 2" xfId="31446" xr:uid="{00000000-0005-0000-0000-00002E6B0000}"/>
    <cellStyle name="Normal 2 6 2 5 4 3 3" xfId="23300" xr:uid="{00000000-0005-0000-0000-00002F6B0000}"/>
    <cellStyle name="Normal 2 6 2 5 4 4" xfId="9851" xr:uid="{00000000-0005-0000-0000-0000306B0000}"/>
    <cellStyle name="Normal 2 6 2 5 4 4 2" xfId="26147" xr:uid="{00000000-0005-0000-0000-0000316B0000}"/>
    <cellStyle name="Normal 2 6 2 5 4 5" xfId="18001" xr:uid="{00000000-0005-0000-0000-0000326B0000}"/>
    <cellStyle name="Normal 2 6 2 5 5" xfId="3099" xr:uid="{00000000-0005-0000-0000-0000336B0000}"/>
    <cellStyle name="Normal 2 6 2 5 5 2" xfId="11245" xr:uid="{00000000-0005-0000-0000-0000346B0000}"/>
    <cellStyle name="Normal 2 6 2 5 5 2 2" xfId="27541" xr:uid="{00000000-0005-0000-0000-0000356B0000}"/>
    <cellStyle name="Normal 2 6 2 5 5 3" xfId="19395" xr:uid="{00000000-0005-0000-0000-0000366B0000}"/>
    <cellStyle name="Normal 2 6 2 5 6" xfId="5594" xr:uid="{00000000-0005-0000-0000-0000376B0000}"/>
    <cellStyle name="Normal 2 6 2 5 6 2" xfId="13740" xr:uid="{00000000-0005-0000-0000-0000386B0000}"/>
    <cellStyle name="Normal 2 6 2 5 6 2 2" xfId="30036" xr:uid="{00000000-0005-0000-0000-0000396B0000}"/>
    <cellStyle name="Normal 2 6 2 5 6 3" xfId="21890" xr:uid="{00000000-0005-0000-0000-00003A6B0000}"/>
    <cellStyle name="Normal 2 6 2 5 7" xfId="8441" xr:uid="{00000000-0005-0000-0000-00003B6B0000}"/>
    <cellStyle name="Normal 2 6 2 5 7 2" xfId="24737" xr:uid="{00000000-0005-0000-0000-00003C6B0000}"/>
    <cellStyle name="Normal 2 6 2 5 8" xfId="16591" xr:uid="{00000000-0005-0000-0000-00003D6B0000}"/>
    <cellStyle name="Normal 2 6 2 6" xfId="384" xr:uid="{00000000-0005-0000-0000-00003E6B0000}"/>
    <cellStyle name="Normal 2 6 2 6 2" xfId="1090" xr:uid="{00000000-0005-0000-0000-00003F6B0000}"/>
    <cellStyle name="Normal 2 6 2 6 2 2" xfId="2500" xr:uid="{00000000-0005-0000-0000-0000406B0000}"/>
    <cellStyle name="Normal 2 6 2 6 2 2 2" xfId="5000" xr:uid="{00000000-0005-0000-0000-0000416B0000}"/>
    <cellStyle name="Normal 2 6 2 6 2 2 2 2" xfId="13146" xr:uid="{00000000-0005-0000-0000-0000426B0000}"/>
    <cellStyle name="Normal 2 6 2 6 2 2 2 2 2" xfId="29442" xr:uid="{00000000-0005-0000-0000-0000436B0000}"/>
    <cellStyle name="Normal 2 6 2 6 2 2 2 3" xfId="21296" xr:uid="{00000000-0005-0000-0000-0000446B0000}"/>
    <cellStyle name="Normal 2 6 2 6 2 2 3" xfId="7799" xr:uid="{00000000-0005-0000-0000-0000456B0000}"/>
    <cellStyle name="Normal 2 6 2 6 2 2 3 2" xfId="15945" xr:uid="{00000000-0005-0000-0000-0000466B0000}"/>
    <cellStyle name="Normal 2 6 2 6 2 2 3 2 2" xfId="32241" xr:uid="{00000000-0005-0000-0000-0000476B0000}"/>
    <cellStyle name="Normal 2 6 2 6 2 2 3 3" xfId="24095" xr:uid="{00000000-0005-0000-0000-0000486B0000}"/>
    <cellStyle name="Normal 2 6 2 6 2 2 4" xfId="10646" xr:uid="{00000000-0005-0000-0000-0000496B0000}"/>
    <cellStyle name="Normal 2 6 2 6 2 2 4 2" xfId="26942" xr:uid="{00000000-0005-0000-0000-00004A6B0000}"/>
    <cellStyle name="Normal 2 6 2 6 2 2 5" xfId="18796" xr:uid="{00000000-0005-0000-0000-00004B6B0000}"/>
    <cellStyle name="Normal 2 6 2 6 2 3" xfId="3782" xr:uid="{00000000-0005-0000-0000-00004C6B0000}"/>
    <cellStyle name="Normal 2 6 2 6 2 3 2" xfId="11928" xr:uid="{00000000-0005-0000-0000-00004D6B0000}"/>
    <cellStyle name="Normal 2 6 2 6 2 3 2 2" xfId="28224" xr:uid="{00000000-0005-0000-0000-00004E6B0000}"/>
    <cellStyle name="Normal 2 6 2 6 2 3 3" xfId="20078" xr:uid="{00000000-0005-0000-0000-00004F6B0000}"/>
    <cellStyle name="Normal 2 6 2 6 2 4" xfId="6389" xr:uid="{00000000-0005-0000-0000-0000506B0000}"/>
    <cellStyle name="Normal 2 6 2 6 2 4 2" xfId="14535" xr:uid="{00000000-0005-0000-0000-0000516B0000}"/>
    <cellStyle name="Normal 2 6 2 6 2 4 2 2" xfId="30831" xr:uid="{00000000-0005-0000-0000-0000526B0000}"/>
    <cellStyle name="Normal 2 6 2 6 2 4 3" xfId="22685" xr:uid="{00000000-0005-0000-0000-0000536B0000}"/>
    <cellStyle name="Normal 2 6 2 6 2 5" xfId="9236" xr:uid="{00000000-0005-0000-0000-0000546B0000}"/>
    <cellStyle name="Normal 2 6 2 6 2 5 2" xfId="25532" xr:uid="{00000000-0005-0000-0000-0000556B0000}"/>
    <cellStyle name="Normal 2 6 2 6 2 6" xfId="17386" xr:uid="{00000000-0005-0000-0000-0000566B0000}"/>
    <cellStyle name="Normal 2 6 2 6 3" xfId="1795" xr:uid="{00000000-0005-0000-0000-0000576B0000}"/>
    <cellStyle name="Normal 2 6 2 6 3 2" xfId="4391" xr:uid="{00000000-0005-0000-0000-0000586B0000}"/>
    <cellStyle name="Normal 2 6 2 6 3 2 2" xfId="12537" xr:uid="{00000000-0005-0000-0000-0000596B0000}"/>
    <cellStyle name="Normal 2 6 2 6 3 2 2 2" xfId="28833" xr:uid="{00000000-0005-0000-0000-00005A6B0000}"/>
    <cellStyle name="Normal 2 6 2 6 3 2 3" xfId="20687" xr:uid="{00000000-0005-0000-0000-00005B6B0000}"/>
    <cellStyle name="Normal 2 6 2 6 3 3" xfId="7094" xr:uid="{00000000-0005-0000-0000-00005C6B0000}"/>
    <cellStyle name="Normal 2 6 2 6 3 3 2" xfId="15240" xr:uid="{00000000-0005-0000-0000-00005D6B0000}"/>
    <cellStyle name="Normal 2 6 2 6 3 3 2 2" xfId="31536" xr:uid="{00000000-0005-0000-0000-00005E6B0000}"/>
    <cellStyle name="Normal 2 6 2 6 3 3 3" xfId="23390" xr:uid="{00000000-0005-0000-0000-00005F6B0000}"/>
    <cellStyle name="Normal 2 6 2 6 3 4" xfId="9941" xr:uid="{00000000-0005-0000-0000-0000606B0000}"/>
    <cellStyle name="Normal 2 6 2 6 3 4 2" xfId="26237" xr:uid="{00000000-0005-0000-0000-0000616B0000}"/>
    <cellStyle name="Normal 2 6 2 6 3 5" xfId="18091" xr:uid="{00000000-0005-0000-0000-0000626B0000}"/>
    <cellStyle name="Normal 2 6 2 6 4" xfId="3173" xr:uid="{00000000-0005-0000-0000-0000636B0000}"/>
    <cellStyle name="Normal 2 6 2 6 4 2" xfId="11319" xr:uid="{00000000-0005-0000-0000-0000646B0000}"/>
    <cellStyle name="Normal 2 6 2 6 4 2 2" xfId="27615" xr:uid="{00000000-0005-0000-0000-0000656B0000}"/>
    <cellStyle name="Normal 2 6 2 6 4 3" xfId="19469" xr:uid="{00000000-0005-0000-0000-0000666B0000}"/>
    <cellStyle name="Normal 2 6 2 6 5" xfId="5684" xr:uid="{00000000-0005-0000-0000-0000676B0000}"/>
    <cellStyle name="Normal 2 6 2 6 5 2" xfId="13830" xr:uid="{00000000-0005-0000-0000-0000686B0000}"/>
    <cellStyle name="Normal 2 6 2 6 5 2 2" xfId="30126" xr:uid="{00000000-0005-0000-0000-0000696B0000}"/>
    <cellStyle name="Normal 2 6 2 6 5 3" xfId="21980" xr:uid="{00000000-0005-0000-0000-00006A6B0000}"/>
    <cellStyle name="Normal 2 6 2 6 6" xfId="8531" xr:uid="{00000000-0005-0000-0000-00006B6B0000}"/>
    <cellStyle name="Normal 2 6 2 6 6 2" xfId="24827" xr:uid="{00000000-0005-0000-0000-00006C6B0000}"/>
    <cellStyle name="Normal 2 6 2 6 7" xfId="16681" xr:uid="{00000000-0005-0000-0000-00006D6B0000}"/>
    <cellStyle name="Normal 2 6 2 7" xfId="746" xr:uid="{00000000-0005-0000-0000-00006E6B0000}"/>
    <cellStyle name="Normal 2 6 2 7 2" xfId="2156" xr:uid="{00000000-0005-0000-0000-00006F6B0000}"/>
    <cellStyle name="Normal 2 6 2 7 2 2" xfId="4704" xr:uid="{00000000-0005-0000-0000-0000706B0000}"/>
    <cellStyle name="Normal 2 6 2 7 2 2 2" xfId="12850" xr:uid="{00000000-0005-0000-0000-0000716B0000}"/>
    <cellStyle name="Normal 2 6 2 7 2 2 2 2" xfId="29146" xr:uid="{00000000-0005-0000-0000-0000726B0000}"/>
    <cellStyle name="Normal 2 6 2 7 2 2 3" xfId="21000" xr:uid="{00000000-0005-0000-0000-0000736B0000}"/>
    <cellStyle name="Normal 2 6 2 7 2 3" xfId="7455" xr:uid="{00000000-0005-0000-0000-0000746B0000}"/>
    <cellStyle name="Normal 2 6 2 7 2 3 2" xfId="15601" xr:uid="{00000000-0005-0000-0000-0000756B0000}"/>
    <cellStyle name="Normal 2 6 2 7 2 3 2 2" xfId="31897" xr:uid="{00000000-0005-0000-0000-0000766B0000}"/>
    <cellStyle name="Normal 2 6 2 7 2 3 3" xfId="23751" xr:uid="{00000000-0005-0000-0000-0000776B0000}"/>
    <cellStyle name="Normal 2 6 2 7 2 4" xfId="10302" xr:uid="{00000000-0005-0000-0000-0000786B0000}"/>
    <cellStyle name="Normal 2 6 2 7 2 4 2" xfId="26598" xr:uid="{00000000-0005-0000-0000-0000796B0000}"/>
    <cellStyle name="Normal 2 6 2 7 2 5" xfId="18452" xr:uid="{00000000-0005-0000-0000-00007A6B0000}"/>
    <cellStyle name="Normal 2 6 2 7 3" xfId="3486" xr:uid="{00000000-0005-0000-0000-00007B6B0000}"/>
    <cellStyle name="Normal 2 6 2 7 3 2" xfId="11632" xr:uid="{00000000-0005-0000-0000-00007C6B0000}"/>
    <cellStyle name="Normal 2 6 2 7 3 2 2" xfId="27928" xr:uid="{00000000-0005-0000-0000-00007D6B0000}"/>
    <cellStyle name="Normal 2 6 2 7 3 3" xfId="19782" xr:uid="{00000000-0005-0000-0000-00007E6B0000}"/>
    <cellStyle name="Normal 2 6 2 7 4" xfId="6045" xr:uid="{00000000-0005-0000-0000-00007F6B0000}"/>
    <cellStyle name="Normal 2 6 2 7 4 2" xfId="14191" xr:uid="{00000000-0005-0000-0000-0000806B0000}"/>
    <cellStyle name="Normal 2 6 2 7 4 2 2" xfId="30487" xr:uid="{00000000-0005-0000-0000-0000816B0000}"/>
    <cellStyle name="Normal 2 6 2 7 4 3" xfId="22341" xr:uid="{00000000-0005-0000-0000-0000826B0000}"/>
    <cellStyle name="Normal 2 6 2 7 5" xfId="8892" xr:uid="{00000000-0005-0000-0000-0000836B0000}"/>
    <cellStyle name="Normal 2 6 2 7 5 2" xfId="25188" xr:uid="{00000000-0005-0000-0000-0000846B0000}"/>
    <cellStyle name="Normal 2 6 2 7 6" xfId="17042" xr:uid="{00000000-0005-0000-0000-0000856B0000}"/>
    <cellStyle name="Normal 2 6 2 8" xfId="1451" xr:uid="{00000000-0005-0000-0000-0000866B0000}"/>
    <cellStyle name="Normal 2 6 2 8 2" xfId="4095" xr:uid="{00000000-0005-0000-0000-0000876B0000}"/>
    <cellStyle name="Normal 2 6 2 8 2 2" xfId="12241" xr:uid="{00000000-0005-0000-0000-0000886B0000}"/>
    <cellStyle name="Normal 2 6 2 8 2 2 2" xfId="28537" xr:uid="{00000000-0005-0000-0000-0000896B0000}"/>
    <cellStyle name="Normal 2 6 2 8 2 3" xfId="20391" xr:uid="{00000000-0005-0000-0000-00008A6B0000}"/>
    <cellStyle name="Normal 2 6 2 8 3" xfId="6750" xr:uid="{00000000-0005-0000-0000-00008B6B0000}"/>
    <cellStyle name="Normal 2 6 2 8 3 2" xfId="14896" xr:uid="{00000000-0005-0000-0000-00008C6B0000}"/>
    <cellStyle name="Normal 2 6 2 8 3 2 2" xfId="31192" xr:uid="{00000000-0005-0000-0000-00008D6B0000}"/>
    <cellStyle name="Normal 2 6 2 8 3 3" xfId="23046" xr:uid="{00000000-0005-0000-0000-00008E6B0000}"/>
    <cellStyle name="Normal 2 6 2 8 4" xfId="9597" xr:uid="{00000000-0005-0000-0000-00008F6B0000}"/>
    <cellStyle name="Normal 2 6 2 8 4 2" xfId="25893" xr:uid="{00000000-0005-0000-0000-0000906B0000}"/>
    <cellStyle name="Normal 2 6 2 8 5" xfId="17747" xr:uid="{00000000-0005-0000-0000-0000916B0000}"/>
    <cellStyle name="Normal 2 6 2 9" xfId="2877" xr:uid="{00000000-0005-0000-0000-0000926B0000}"/>
    <cellStyle name="Normal 2 6 2 9 2" xfId="11023" xr:uid="{00000000-0005-0000-0000-0000936B0000}"/>
    <cellStyle name="Normal 2 6 2 9 2 2" xfId="27319" xr:uid="{00000000-0005-0000-0000-0000946B0000}"/>
    <cellStyle name="Normal 2 6 2 9 3" xfId="19173" xr:uid="{00000000-0005-0000-0000-0000956B0000}"/>
    <cellStyle name="Normal 2 6 3" xfId="62" xr:uid="{00000000-0005-0000-0000-0000966B0000}"/>
    <cellStyle name="Normal 2 6 3 10" xfId="8209" xr:uid="{00000000-0005-0000-0000-0000976B0000}"/>
    <cellStyle name="Normal 2 6 3 10 2" xfId="24505" xr:uid="{00000000-0005-0000-0000-0000986B0000}"/>
    <cellStyle name="Normal 2 6 3 11" xfId="16359" xr:uid="{00000000-0005-0000-0000-0000996B0000}"/>
    <cellStyle name="Normal 2 6 3 2" xfId="152" xr:uid="{00000000-0005-0000-0000-00009A6B0000}"/>
    <cellStyle name="Normal 2 6 3 2 2" xfId="496" xr:uid="{00000000-0005-0000-0000-00009B6B0000}"/>
    <cellStyle name="Normal 2 6 3 2 2 2" xfId="1202" xr:uid="{00000000-0005-0000-0000-00009C6B0000}"/>
    <cellStyle name="Normal 2 6 3 2 2 2 2" xfId="2612" xr:uid="{00000000-0005-0000-0000-00009D6B0000}"/>
    <cellStyle name="Normal 2 6 3 2 2 2 2 2" xfId="5092" xr:uid="{00000000-0005-0000-0000-00009E6B0000}"/>
    <cellStyle name="Normal 2 6 3 2 2 2 2 2 2" xfId="13238" xr:uid="{00000000-0005-0000-0000-00009F6B0000}"/>
    <cellStyle name="Normal 2 6 3 2 2 2 2 2 2 2" xfId="29534" xr:uid="{00000000-0005-0000-0000-0000A06B0000}"/>
    <cellStyle name="Normal 2 6 3 2 2 2 2 2 3" xfId="21388" xr:uid="{00000000-0005-0000-0000-0000A16B0000}"/>
    <cellStyle name="Normal 2 6 3 2 2 2 2 3" xfId="7911" xr:uid="{00000000-0005-0000-0000-0000A26B0000}"/>
    <cellStyle name="Normal 2 6 3 2 2 2 2 3 2" xfId="16057" xr:uid="{00000000-0005-0000-0000-0000A36B0000}"/>
    <cellStyle name="Normal 2 6 3 2 2 2 2 3 2 2" xfId="32353" xr:uid="{00000000-0005-0000-0000-0000A46B0000}"/>
    <cellStyle name="Normal 2 6 3 2 2 2 2 3 3" xfId="24207" xr:uid="{00000000-0005-0000-0000-0000A56B0000}"/>
    <cellStyle name="Normal 2 6 3 2 2 2 2 4" xfId="10758" xr:uid="{00000000-0005-0000-0000-0000A66B0000}"/>
    <cellStyle name="Normal 2 6 3 2 2 2 2 4 2" xfId="27054" xr:uid="{00000000-0005-0000-0000-0000A76B0000}"/>
    <cellStyle name="Normal 2 6 3 2 2 2 2 5" xfId="18908" xr:uid="{00000000-0005-0000-0000-0000A86B0000}"/>
    <cellStyle name="Normal 2 6 3 2 2 2 3" xfId="3874" xr:uid="{00000000-0005-0000-0000-0000A96B0000}"/>
    <cellStyle name="Normal 2 6 3 2 2 2 3 2" xfId="12020" xr:uid="{00000000-0005-0000-0000-0000AA6B0000}"/>
    <cellStyle name="Normal 2 6 3 2 2 2 3 2 2" xfId="28316" xr:uid="{00000000-0005-0000-0000-0000AB6B0000}"/>
    <cellStyle name="Normal 2 6 3 2 2 2 3 3" xfId="20170" xr:uid="{00000000-0005-0000-0000-0000AC6B0000}"/>
    <cellStyle name="Normal 2 6 3 2 2 2 4" xfId="6501" xr:uid="{00000000-0005-0000-0000-0000AD6B0000}"/>
    <cellStyle name="Normal 2 6 3 2 2 2 4 2" xfId="14647" xr:uid="{00000000-0005-0000-0000-0000AE6B0000}"/>
    <cellStyle name="Normal 2 6 3 2 2 2 4 2 2" xfId="30943" xr:uid="{00000000-0005-0000-0000-0000AF6B0000}"/>
    <cellStyle name="Normal 2 6 3 2 2 2 4 3" xfId="22797" xr:uid="{00000000-0005-0000-0000-0000B06B0000}"/>
    <cellStyle name="Normal 2 6 3 2 2 2 5" xfId="9348" xr:uid="{00000000-0005-0000-0000-0000B16B0000}"/>
    <cellStyle name="Normal 2 6 3 2 2 2 5 2" xfId="25644" xr:uid="{00000000-0005-0000-0000-0000B26B0000}"/>
    <cellStyle name="Normal 2 6 3 2 2 2 6" xfId="17498" xr:uid="{00000000-0005-0000-0000-0000B36B0000}"/>
    <cellStyle name="Normal 2 6 3 2 2 3" xfId="1907" xr:uid="{00000000-0005-0000-0000-0000B46B0000}"/>
    <cellStyle name="Normal 2 6 3 2 2 3 2" xfId="4483" xr:uid="{00000000-0005-0000-0000-0000B56B0000}"/>
    <cellStyle name="Normal 2 6 3 2 2 3 2 2" xfId="12629" xr:uid="{00000000-0005-0000-0000-0000B66B0000}"/>
    <cellStyle name="Normal 2 6 3 2 2 3 2 2 2" xfId="28925" xr:uid="{00000000-0005-0000-0000-0000B76B0000}"/>
    <cellStyle name="Normal 2 6 3 2 2 3 2 3" xfId="20779" xr:uid="{00000000-0005-0000-0000-0000B86B0000}"/>
    <cellStyle name="Normal 2 6 3 2 2 3 3" xfId="7206" xr:uid="{00000000-0005-0000-0000-0000B96B0000}"/>
    <cellStyle name="Normal 2 6 3 2 2 3 3 2" xfId="15352" xr:uid="{00000000-0005-0000-0000-0000BA6B0000}"/>
    <cellStyle name="Normal 2 6 3 2 2 3 3 2 2" xfId="31648" xr:uid="{00000000-0005-0000-0000-0000BB6B0000}"/>
    <cellStyle name="Normal 2 6 3 2 2 3 3 3" xfId="23502" xr:uid="{00000000-0005-0000-0000-0000BC6B0000}"/>
    <cellStyle name="Normal 2 6 3 2 2 3 4" xfId="10053" xr:uid="{00000000-0005-0000-0000-0000BD6B0000}"/>
    <cellStyle name="Normal 2 6 3 2 2 3 4 2" xfId="26349" xr:uid="{00000000-0005-0000-0000-0000BE6B0000}"/>
    <cellStyle name="Normal 2 6 3 2 2 3 5" xfId="18203" xr:uid="{00000000-0005-0000-0000-0000BF6B0000}"/>
    <cellStyle name="Normal 2 6 3 2 2 4" xfId="3265" xr:uid="{00000000-0005-0000-0000-0000C06B0000}"/>
    <cellStyle name="Normal 2 6 3 2 2 4 2" xfId="11411" xr:uid="{00000000-0005-0000-0000-0000C16B0000}"/>
    <cellStyle name="Normal 2 6 3 2 2 4 2 2" xfId="27707" xr:uid="{00000000-0005-0000-0000-0000C26B0000}"/>
    <cellStyle name="Normal 2 6 3 2 2 4 3" xfId="19561" xr:uid="{00000000-0005-0000-0000-0000C36B0000}"/>
    <cellStyle name="Normal 2 6 3 2 2 5" xfId="5796" xr:uid="{00000000-0005-0000-0000-0000C46B0000}"/>
    <cellStyle name="Normal 2 6 3 2 2 5 2" xfId="13942" xr:uid="{00000000-0005-0000-0000-0000C56B0000}"/>
    <cellStyle name="Normal 2 6 3 2 2 5 2 2" xfId="30238" xr:uid="{00000000-0005-0000-0000-0000C66B0000}"/>
    <cellStyle name="Normal 2 6 3 2 2 5 3" xfId="22092" xr:uid="{00000000-0005-0000-0000-0000C76B0000}"/>
    <cellStyle name="Normal 2 6 3 2 2 6" xfId="8643" xr:uid="{00000000-0005-0000-0000-0000C86B0000}"/>
    <cellStyle name="Normal 2 6 3 2 2 6 2" xfId="24939" xr:uid="{00000000-0005-0000-0000-0000C96B0000}"/>
    <cellStyle name="Normal 2 6 3 2 2 7" xfId="16793" xr:uid="{00000000-0005-0000-0000-0000CA6B0000}"/>
    <cellStyle name="Normal 2 6 3 2 3" xfId="858" xr:uid="{00000000-0005-0000-0000-0000CB6B0000}"/>
    <cellStyle name="Normal 2 6 3 2 3 2" xfId="2268" xr:uid="{00000000-0005-0000-0000-0000CC6B0000}"/>
    <cellStyle name="Normal 2 6 3 2 3 2 2" xfId="4796" xr:uid="{00000000-0005-0000-0000-0000CD6B0000}"/>
    <cellStyle name="Normal 2 6 3 2 3 2 2 2" xfId="12942" xr:uid="{00000000-0005-0000-0000-0000CE6B0000}"/>
    <cellStyle name="Normal 2 6 3 2 3 2 2 2 2" xfId="29238" xr:uid="{00000000-0005-0000-0000-0000CF6B0000}"/>
    <cellStyle name="Normal 2 6 3 2 3 2 2 3" xfId="21092" xr:uid="{00000000-0005-0000-0000-0000D06B0000}"/>
    <cellStyle name="Normal 2 6 3 2 3 2 3" xfId="7567" xr:uid="{00000000-0005-0000-0000-0000D16B0000}"/>
    <cellStyle name="Normal 2 6 3 2 3 2 3 2" xfId="15713" xr:uid="{00000000-0005-0000-0000-0000D26B0000}"/>
    <cellStyle name="Normal 2 6 3 2 3 2 3 2 2" xfId="32009" xr:uid="{00000000-0005-0000-0000-0000D36B0000}"/>
    <cellStyle name="Normal 2 6 3 2 3 2 3 3" xfId="23863" xr:uid="{00000000-0005-0000-0000-0000D46B0000}"/>
    <cellStyle name="Normal 2 6 3 2 3 2 4" xfId="10414" xr:uid="{00000000-0005-0000-0000-0000D56B0000}"/>
    <cellStyle name="Normal 2 6 3 2 3 2 4 2" xfId="26710" xr:uid="{00000000-0005-0000-0000-0000D66B0000}"/>
    <cellStyle name="Normal 2 6 3 2 3 2 5" xfId="18564" xr:uid="{00000000-0005-0000-0000-0000D76B0000}"/>
    <cellStyle name="Normal 2 6 3 2 3 3" xfId="3578" xr:uid="{00000000-0005-0000-0000-0000D86B0000}"/>
    <cellStyle name="Normal 2 6 3 2 3 3 2" xfId="11724" xr:uid="{00000000-0005-0000-0000-0000D96B0000}"/>
    <cellStyle name="Normal 2 6 3 2 3 3 2 2" xfId="28020" xr:uid="{00000000-0005-0000-0000-0000DA6B0000}"/>
    <cellStyle name="Normal 2 6 3 2 3 3 3" xfId="19874" xr:uid="{00000000-0005-0000-0000-0000DB6B0000}"/>
    <cellStyle name="Normal 2 6 3 2 3 4" xfId="6157" xr:uid="{00000000-0005-0000-0000-0000DC6B0000}"/>
    <cellStyle name="Normal 2 6 3 2 3 4 2" xfId="14303" xr:uid="{00000000-0005-0000-0000-0000DD6B0000}"/>
    <cellStyle name="Normal 2 6 3 2 3 4 2 2" xfId="30599" xr:uid="{00000000-0005-0000-0000-0000DE6B0000}"/>
    <cellStyle name="Normal 2 6 3 2 3 4 3" xfId="22453" xr:uid="{00000000-0005-0000-0000-0000DF6B0000}"/>
    <cellStyle name="Normal 2 6 3 2 3 5" xfId="9004" xr:uid="{00000000-0005-0000-0000-0000E06B0000}"/>
    <cellStyle name="Normal 2 6 3 2 3 5 2" xfId="25300" xr:uid="{00000000-0005-0000-0000-0000E16B0000}"/>
    <cellStyle name="Normal 2 6 3 2 3 6" xfId="17154" xr:uid="{00000000-0005-0000-0000-0000E26B0000}"/>
    <cellStyle name="Normal 2 6 3 2 4" xfId="1563" xr:uid="{00000000-0005-0000-0000-0000E36B0000}"/>
    <cellStyle name="Normal 2 6 3 2 4 2" xfId="4187" xr:uid="{00000000-0005-0000-0000-0000E46B0000}"/>
    <cellStyle name="Normal 2 6 3 2 4 2 2" xfId="12333" xr:uid="{00000000-0005-0000-0000-0000E56B0000}"/>
    <cellStyle name="Normal 2 6 3 2 4 2 2 2" xfId="28629" xr:uid="{00000000-0005-0000-0000-0000E66B0000}"/>
    <cellStyle name="Normal 2 6 3 2 4 2 3" xfId="20483" xr:uid="{00000000-0005-0000-0000-0000E76B0000}"/>
    <cellStyle name="Normal 2 6 3 2 4 3" xfId="6862" xr:uid="{00000000-0005-0000-0000-0000E86B0000}"/>
    <cellStyle name="Normal 2 6 3 2 4 3 2" xfId="15008" xr:uid="{00000000-0005-0000-0000-0000E96B0000}"/>
    <cellStyle name="Normal 2 6 3 2 4 3 2 2" xfId="31304" xr:uid="{00000000-0005-0000-0000-0000EA6B0000}"/>
    <cellStyle name="Normal 2 6 3 2 4 3 3" xfId="23158" xr:uid="{00000000-0005-0000-0000-0000EB6B0000}"/>
    <cellStyle name="Normal 2 6 3 2 4 4" xfId="9709" xr:uid="{00000000-0005-0000-0000-0000EC6B0000}"/>
    <cellStyle name="Normal 2 6 3 2 4 4 2" xfId="26005" xr:uid="{00000000-0005-0000-0000-0000ED6B0000}"/>
    <cellStyle name="Normal 2 6 3 2 4 5" xfId="17859" xr:uid="{00000000-0005-0000-0000-0000EE6B0000}"/>
    <cellStyle name="Normal 2 6 3 2 5" xfId="2969" xr:uid="{00000000-0005-0000-0000-0000EF6B0000}"/>
    <cellStyle name="Normal 2 6 3 2 5 2" xfId="11115" xr:uid="{00000000-0005-0000-0000-0000F06B0000}"/>
    <cellStyle name="Normal 2 6 3 2 5 2 2" xfId="27411" xr:uid="{00000000-0005-0000-0000-0000F16B0000}"/>
    <cellStyle name="Normal 2 6 3 2 5 3" xfId="19265" xr:uid="{00000000-0005-0000-0000-0000F26B0000}"/>
    <cellStyle name="Normal 2 6 3 2 6" xfId="5452" xr:uid="{00000000-0005-0000-0000-0000F36B0000}"/>
    <cellStyle name="Normal 2 6 3 2 6 2" xfId="13598" xr:uid="{00000000-0005-0000-0000-0000F46B0000}"/>
    <cellStyle name="Normal 2 6 3 2 6 2 2" xfId="29894" xr:uid="{00000000-0005-0000-0000-0000F56B0000}"/>
    <cellStyle name="Normal 2 6 3 2 6 3" xfId="21748" xr:uid="{00000000-0005-0000-0000-0000F66B0000}"/>
    <cellStyle name="Normal 2 6 3 2 7" xfId="8299" xr:uid="{00000000-0005-0000-0000-0000F76B0000}"/>
    <cellStyle name="Normal 2 6 3 2 7 2" xfId="24595" xr:uid="{00000000-0005-0000-0000-0000F86B0000}"/>
    <cellStyle name="Normal 2 6 3 2 8" xfId="16449" xr:uid="{00000000-0005-0000-0000-0000F96B0000}"/>
    <cellStyle name="Normal 2 6 3 3" xfId="232" xr:uid="{00000000-0005-0000-0000-0000FA6B0000}"/>
    <cellStyle name="Normal 2 6 3 3 2" xfId="576" xr:uid="{00000000-0005-0000-0000-0000FB6B0000}"/>
    <cellStyle name="Normal 2 6 3 3 2 2" xfId="1282" xr:uid="{00000000-0005-0000-0000-0000FC6B0000}"/>
    <cellStyle name="Normal 2 6 3 3 2 2 2" xfId="2692" xr:uid="{00000000-0005-0000-0000-0000FD6B0000}"/>
    <cellStyle name="Normal 2 6 3 3 2 2 2 2" xfId="5166" xr:uid="{00000000-0005-0000-0000-0000FE6B0000}"/>
    <cellStyle name="Normal 2 6 3 3 2 2 2 2 2" xfId="13312" xr:uid="{00000000-0005-0000-0000-0000FF6B0000}"/>
    <cellStyle name="Normal 2 6 3 3 2 2 2 2 2 2" xfId="29608" xr:uid="{00000000-0005-0000-0000-0000006C0000}"/>
    <cellStyle name="Normal 2 6 3 3 2 2 2 2 3" xfId="21462" xr:uid="{00000000-0005-0000-0000-0000016C0000}"/>
    <cellStyle name="Normal 2 6 3 3 2 2 2 3" xfId="7991" xr:uid="{00000000-0005-0000-0000-0000026C0000}"/>
    <cellStyle name="Normal 2 6 3 3 2 2 2 3 2" xfId="16137" xr:uid="{00000000-0005-0000-0000-0000036C0000}"/>
    <cellStyle name="Normal 2 6 3 3 2 2 2 3 2 2" xfId="32433" xr:uid="{00000000-0005-0000-0000-0000046C0000}"/>
    <cellStyle name="Normal 2 6 3 3 2 2 2 3 3" xfId="24287" xr:uid="{00000000-0005-0000-0000-0000056C0000}"/>
    <cellStyle name="Normal 2 6 3 3 2 2 2 4" xfId="10838" xr:uid="{00000000-0005-0000-0000-0000066C0000}"/>
    <cellStyle name="Normal 2 6 3 3 2 2 2 4 2" xfId="27134" xr:uid="{00000000-0005-0000-0000-0000076C0000}"/>
    <cellStyle name="Normal 2 6 3 3 2 2 2 5" xfId="18988" xr:uid="{00000000-0005-0000-0000-0000086C0000}"/>
    <cellStyle name="Normal 2 6 3 3 2 2 3" xfId="3948" xr:uid="{00000000-0005-0000-0000-0000096C0000}"/>
    <cellStyle name="Normal 2 6 3 3 2 2 3 2" xfId="12094" xr:uid="{00000000-0005-0000-0000-00000A6C0000}"/>
    <cellStyle name="Normal 2 6 3 3 2 2 3 2 2" xfId="28390" xr:uid="{00000000-0005-0000-0000-00000B6C0000}"/>
    <cellStyle name="Normal 2 6 3 3 2 2 3 3" xfId="20244" xr:uid="{00000000-0005-0000-0000-00000C6C0000}"/>
    <cellStyle name="Normal 2 6 3 3 2 2 4" xfId="6581" xr:uid="{00000000-0005-0000-0000-00000D6C0000}"/>
    <cellStyle name="Normal 2 6 3 3 2 2 4 2" xfId="14727" xr:uid="{00000000-0005-0000-0000-00000E6C0000}"/>
    <cellStyle name="Normal 2 6 3 3 2 2 4 2 2" xfId="31023" xr:uid="{00000000-0005-0000-0000-00000F6C0000}"/>
    <cellStyle name="Normal 2 6 3 3 2 2 4 3" xfId="22877" xr:uid="{00000000-0005-0000-0000-0000106C0000}"/>
    <cellStyle name="Normal 2 6 3 3 2 2 5" xfId="9428" xr:uid="{00000000-0005-0000-0000-0000116C0000}"/>
    <cellStyle name="Normal 2 6 3 3 2 2 5 2" xfId="25724" xr:uid="{00000000-0005-0000-0000-0000126C0000}"/>
    <cellStyle name="Normal 2 6 3 3 2 2 6" xfId="17578" xr:uid="{00000000-0005-0000-0000-0000136C0000}"/>
    <cellStyle name="Normal 2 6 3 3 2 3" xfId="1987" xr:uid="{00000000-0005-0000-0000-0000146C0000}"/>
    <cellStyle name="Normal 2 6 3 3 2 3 2" xfId="4557" xr:uid="{00000000-0005-0000-0000-0000156C0000}"/>
    <cellStyle name="Normal 2 6 3 3 2 3 2 2" xfId="12703" xr:uid="{00000000-0005-0000-0000-0000166C0000}"/>
    <cellStyle name="Normal 2 6 3 3 2 3 2 2 2" xfId="28999" xr:uid="{00000000-0005-0000-0000-0000176C0000}"/>
    <cellStyle name="Normal 2 6 3 3 2 3 2 3" xfId="20853" xr:uid="{00000000-0005-0000-0000-0000186C0000}"/>
    <cellStyle name="Normal 2 6 3 3 2 3 3" xfId="7286" xr:uid="{00000000-0005-0000-0000-0000196C0000}"/>
    <cellStyle name="Normal 2 6 3 3 2 3 3 2" xfId="15432" xr:uid="{00000000-0005-0000-0000-00001A6C0000}"/>
    <cellStyle name="Normal 2 6 3 3 2 3 3 2 2" xfId="31728" xr:uid="{00000000-0005-0000-0000-00001B6C0000}"/>
    <cellStyle name="Normal 2 6 3 3 2 3 3 3" xfId="23582" xr:uid="{00000000-0005-0000-0000-00001C6C0000}"/>
    <cellStyle name="Normal 2 6 3 3 2 3 4" xfId="10133" xr:uid="{00000000-0005-0000-0000-00001D6C0000}"/>
    <cellStyle name="Normal 2 6 3 3 2 3 4 2" xfId="26429" xr:uid="{00000000-0005-0000-0000-00001E6C0000}"/>
    <cellStyle name="Normal 2 6 3 3 2 3 5" xfId="18283" xr:uid="{00000000-0005-0000-0000-00001F6C0000}"/>
    <cellStyle name="Normal 2 6 3 3 2 4" xfId="3339" xr:uid="{00000000-0005-0000-0000-0000206C0000}"/>
    <cellStyle name="Normal 2 6 3 3 2 4 2" xfId="11485" xr:uid="{00000000-0005-0000-0000-0000216C0000}"/>
    <cellStyle name="Normal 2 6 3 3 2 4 2 2" xfId="27781" xr:uid="{00000000-0005-0000-0000-0000226C0000}"/>
    <cellStyle name="Normal 2 6 3 3 2 4 3" xfId="19635" xr:uid="{00000000-0005-0000-0000-0000236C0000}"/>
    <cellStyle name="Normal 2 6 3 3 2 5" xfId="5876" xr:uid="{00000000-0005-0000-0000-0000246C0000}"/>
    <cellStyle name="Normal 2 6 3 3 2 5 2" xfId="14022" xr:uid="{00000000-0005-0000-0000-0000256C0000}"/>
    <cellStyle name="Normal 2 6 3 3 2 5 2 2" xfId="30318" xr:uid="{00000000-0005-0000-0000-0000266C0000}"/>
    <cellStyle name="Normal 2 6 3 3 2 5 3" xfId="22172" xr:uid="{00000000-0005-0000-0000-0000276C0000}"/>
    <cellStyle name="Normal 2 6 3 3 2 6" xfId="8723" xr:uid="{00000000-0005-0000-0000-0000286C0000}"/>
    <cellStyle name="Normal 2 6 3 3 2 6 2" xfId="25019" xr:uid="{00000000-0005-0000-0000-0000296C0000}"/>
    <cellStyle name="Normal 2 6 3 3 2 7" xfId="16873" xr:uid="{00000000-0005-0000-0000-00002A6C0000}"/>
    <cellStyle name="Normal 2 6 3 3 3" xfId="938" xr:uid="{00000000-0005-0000-0000-00002B6C0000}"/>
    <cellStyle name="Normal 2 6 3 3 3 2" xfId="2348" xr:uid="{00000000-0005-0000-0000-00002C6C0000}"/>
    <cellStyle name="Normal 2 6 3 3 3 2 2" xfId="4870" xr:uid="{00000000-0005-0000-0000-00002D6C0000}"/>
    <cellStyle name="Normal 2 6 3 3 3 2 2 2" xfId="13016" xr:uid="{00000000-0005-0000-0000-00002E6C0000}"/>
    <cellStyle name="Normal 2 6 3 3 3 2 2 2 2" xfId="29312" xr:uid="{00000000-0005-0000-0000-00002F6C0000}"/>
    <cellStyle name="Normal 2 6 3 3 3 2 2 3" xfId="21166" xr:uid="{00000000-0005-0000-0000-0000306C0000}"/>
    <cellStyle name="Normal 2 6 3 3 3 2 3" xfId="7647" xr:uid="{00000000-0005-0000-0000-0000316C0000}"/>
    <cellStyle name="Normal 2 6 3 3 3 2 3 2" xfId="15793" xr:uid="{00000000-0005-0000-0000-0000326C0000}"/>
    <cellStyle name="Normal 2 6 3 3 3 2 3 2 2" xfId="32089" xr:uid="{00000000-0005-0000-0000-0000336C0000}"/>
    <cellStyle name="Normal 2 6 3 3 3 2 3 3" xfId="23943" xr:uid="{00000000-0005-0000-0000-0000346C0000}"/>
    <cellStyle name="Normal 2 6 3 3 3 2 4" xfId="10494" xr:uid="{00000000-0005-0000-0000-0000356C0000}"/>
    <cellStyle name="Normal 2 6 3 3 3 2 4 2" xfId="26790" xr:uid="{00000000-0005-0000-0000-0000366C0000}"/>
    <cellStyle name="Normal 2 6 3 3 3 2 5" xfId="18644" xr:uid="{00000000-0005-0000-0000-0000376C0000}"/>
    <cellStyle name="Normal 2 6 3 3 3 3" xfId="3652" xr:uid="{00000000-0005-0000-0000-0000386C0000}"/>
    <cellStyle name="Normal 2 6 3 3 3 3 2" xfId="11798" xr:uid="{00000000-0005-0000-0000-0000396C0000}"/>
    <cellStyle name="Normal 2 6 3 3 3 3 2 2" xfId="28094" xr:uid="{00000000-0005-0000-0000-00003A6C0000}"/>
    <cellStyle name="Normal 2 6 3 3 3 3 3" xfId="19948" xr:uid="{00000000-0005-0000-0000-00003B6C0000}"/>
    <cellStyle name="Normal 2 6 3 3 3 4" xfId="6237" xr:uid="{00000000-0005-0000-0000-00003C6C0000}"/>
    <cellStyle name="Normal 2 6 3 3 3 4 2" xfId="14383" xr:uid="{00000000-0005-0000-0000-00003D6C0000}"/>
    <cellStyle name="Normal 2 6 3 3 3 4 2 2" xfId="30679" xr:uid="{00000000-0005-0000-0000-00003E6C0000}"/>
    <cellStyle name="Normal 2 6 3 3 3 4 3" xfId="22533" xr:uid="{00000000-0005-0000-0000-00003F6C0000}"/>
    <cellStyle name="Normal 2 6 3 3 3 5" xfId="9084" xr:uid="{00000000-0005-0000-0000-0000406C0000}"/>
    <cellStyle name="Normal 2 6 3 3 3 5 2" xfId="25380" xr:uid="{00000000-0005-0000-0000-0000416C0000}"/>
    <cellStyle name="Normal 2 6 3 3 3 6" xfId="17234" xr:uid="{00000000-0005-0000-0000-0000426C0000}"/>
    <cellStyle name="Normal 2 6 3 3 4" xfId="1643" xr:uid="{00000000-0005-0000-0000-0000436C0000}"/>
    <cellStyle name="Normal 2 6 3 3 4 2" xfId="4261" xr:uid="{00000000-0005-0000-0000-0000446C0000}"/>
    <cellStyle name="Normal 2 6 3 3 4 2 2" xfId="12407" xr:uid="{00000000-0005-0000-0000-0000456C0000}"/>
    <cellStyle name="Normal 2 6 3 3 4 2 2 2" xfId="28703" xr:uid="{00000000-0005-0000-0000-0000466C0000}"/>
    <cellStyle name="Normal 2 6 3 3 4 2 3" xfId="20557" xr:uid="{00000000-0005-0000-0000-0000476C0000}"/>
    <cellStyle name="Normal 2 6 3 3 4 3" xfId="6942" xr:uid="{00000000-0005-0000-0000-0000486C0000}"/>
    <cellStyle name="Normal 2 6 3 3 4 3 2" xfId="15088" xr:uid="{00000000-0005-0000-0000-0000496C0000}"/>
    <cellStyle name="Normal 2 6 3 3 4 3 2 2" xfId="31384" xr:uid="{00000000-0005-0000-0000-00004A6C0000}"/>
    <cellStyle name="Normal 2 6 3 3 4 3 3" xfId="23238" xr:uid="{00000000-0005-0000-0000-00004B6C0000}"/>
    <cellStyle name="Normal 2 6 3 3 4 4" xfId="9789" xr:uid="{00000000-0005-0000-0000-00004C6C0000}"/>
    <cellStyle name="Normal 2 6 3 3 4 4 2" xfId="26085" xr:uid="{00000000-0005-0000-0000-00004D6C0000}"/>
    <cellStyle name="Normal 2 6 3 3 4 5" xfId="17939" xr:uid="{00000000-0005-0000-0000-00004E6C0000}"/>
    <cellStyle name="Normal 2 6 3 3 5" xfId="3043" xr:uid="{00000000-0005-0000-0000-00004F6C0000}"/>
    <cellStyle name="Normal 2 6 3 3 5 2" xfId="11189" xr:uid="{00000000-0005-0000-0000-0000506C0000}"/>
    <cellStyle name="Normal 2 6 3 3 5 2 2" xfId="27485" xr:uid="{00000000-0005-0000-0000-0000516C0000}"/>
    <cellStyle name="Normal 2 6 3 3 5 3" xfId="19339" xr:uid="{00000000-0005-0000-0000-0000526C0000}"/>
    <cellStyle name="Normal 2 6 3 3 6" xfId="5532" xr:uid="{00000000-0005-0000-0000-0000536C0000}"/>
    <cellStyle name="Normal 2 6 3 3 6 2" xfId="13678" xr:uid="{00000000-0005-0000-0000-0000546C0000}"/>
    <cellStyle name="Normal 2 6 3 3 6 2 2" xfId="29974" xr:uid="{00000000-0005-0000-0000-0000556C0000}"/>
    <cellStyle name="Normal 2 6 3 3 6 3" xfId="21828" xr:uid="{00000000-0005-0000-0000-0000566C0000}"/>
    <cellStyle name="Normal 2 6 3 3 7" xfId="8379" xr:uid="{00000000-0005-0000-0000-0000576C0000}"/>
    <cellStyle name="Normal 2 6 3 3 7 2" xfId="24675" xr:uid="{00000000-0005-0000-0000-0000586C0000}"/>
    <cellStyle name="Normal 2 6 3 3 8" xfId="16529" xr:uid="{00000000-0005-0000-0000-0000596C0000}"/>
    <cellStyle name="Normal 2 6 3 4" xfId="316" xr:uid="{00000000-0005-0000-0000-00005A6C0000}"/>
    <cellStyle name="Normal 2 6 3 4 2" xfId="660" xr:uid="{00000000-0005-0000-0000-00005B6C0000}"/>
    <cellStyle name="Normal 2 6 3 4 2 2" xfId="1366" xr:uid="{00000000-0005-0000-0000-00005C6C0000}"/>
    <cellStyle name="Normal 2 6 3 4 2 2 2" xfId="2776" xr:uid="{00000000-0005-0000-0000-00005D6C0000}"/>
    <cellStyle name="Normal 2 6 3 4 2 2 2 2" xfId="5240" xr:uid="{00000000-0005-0000-0000-00005E6C0000}"/>
    <cellStyle name="Normal 2 6 3 4 2 2 2 2 2" xfId="13386" xr:uid="{00000000-0005-0000-0000-00005F6C0000}"/>
    <cellStyle name="Normal 2 6 3 4 2 2 2 2 2 2" xfId="29682" xr:uid="{00000000-0005-0000-0000-0000606C0000}"/>
    <cellStyle name="Normal 2 6 3 4 2 2 2 2 3" xfId="21536" xr:uid="{00000000-0005-0000-0000-0000616C0000}"/>
    <cellStyle name="Normal 2 6 3 4 2 2 2 3" xfId="8075" xr:uid="{00000000-0005-0000-0000-0000626C0000}"/>
    <cellStyle name="Normal 2 6 3 4 2 2 2 3 2" xfId="16221" xr:uid="{00000000-0005-0000-0000-0000636C0000}"/>
    <cellStyle name="Normal 2 6 3 4 2 2 2 3 2 2" xfId="32517" xr:uid="{00000000-0005-0000-0000-0000646C0000}"/>
    <cellStyle name="Normal 2 6 3 4 2 2 2 3 3" xfId="24371" xr:uid="{00000000-0005-0000-0000-0000656C0000}"/>
    <cellStyle name="Normal 2 6 3 4 2 2 2 4" xfId="10922" xr:uid="{00000000-0005-0000-0000-0000666C0000}"/>
    <cellStyle name="Normal 2 6 3 4 2 2 2 4 2" xfId="27218" xr:uid="{00000000-0005-0000-0000-0000676C0000}"/>
    <cellStyle name="Normal 2 6 3 4 2 2 2 5" xfId="19072" xr:uid="{00000000-0005-0000-0000-0000686C0000}"/>
    <cellStyle name="Normal 2 6 3 4 2 2 3" xfId="4022" xr:uid="{00000000-0005-0000-0000-0000696C0000}"/>
    <cellStyle name="Normal 2 6 3 4 2 2 3 2" xfId="12168" xr:uid="{00000000-0005-0000-0000-00006A6C0000}"/>
    <cellStyle name="Normal 2 6 3 4 2 2 3 2 2" xfId="28464" xr:uid="{00000000-0005-0000-0000-00006B6C0000}"/>
    <cellStyle name="Normal 2 6 3 4 2 2 3 3" xfId="20318" xr:uid="{00000000-0005-0000-0000-00006C6C0000}"/>
    <cellStyle name="Normal 2 6 3 4 2 2 4" xfId="6665" xr:uid="{00000000-0005-0000-0000-00006D6C0000}"/>
    <cellStyle name="Normal 2 6 3 4 2 2 4 2" xfId="14811" xr:uid="{00000000-0005-0000-0000-00006E6C0000}"/>
    <cellStyle name="Normal 2 6 3 4 2 2 4 2 2" xfId="31107" xr:uid="{00000000-0005-0000-0000-00006F6C0000}"/>
    <cellStyle name="Normal 2 6 3 4 2 2 4 3" xfId="22961" xr:uid="{00000000-0005-0000-0000-0000706C0000}"/>
    <cellStyle name="Normal 2 6 3 4 2 2 5" xfId="9512" xr:uid="{00000000-0005-0000-0000-0000716C0000}"/>
    <cellStyle name="Normal 2 6 3 4 2 2 5 2" xfId="25808" xr:uid="{00000000-0005-0000-0000-0000726C0000}"/>
    <cellStyle name="Normal 2 6 3 4 2 2 6" xfId="17662" xr:uid="{00000000-0005-0000-0000-0000736C0000}"/>
    <cellStyle name="Normal 2 6 3 4 2 3" xfId="2071" xr:uid="{00000000-0005-0000-0000-0000746C0000}"/>
    <cellStyle name="Normal 2 6 3 4 2 3 2" xfId="4631" xr:uid="{00000000-0005-0000-0000-0000756C0000}"/>
    <cellStyle name="Normal 2 6 3 4 2 3 2 2" xfId="12777" xr:uid="{00000000-0005-0000-0000-0000766C0000}"/>
    <cellStyle name="Normal 2 6 3 4 2 3 2 2 2" xfId="29073" xr:uid="{00000000-0005-0000-0000-0000776C0000}"/>
    <cellStyle name="Normal 2 6 3 4 2 3 2 3" xfId="20927" xr:uid="{00000000-0005-0000-0000-0000786C0000}"/>
    <cellStyle name="Normal 2 6 3 4 2 3 3" xfId="7370" xr:uid="{00000000-0005-0000-0000-0000796C0000}"/>
    <cellStyle name="Normal 2 6 3 4 2 3 3 2" xfId="15516" xr:uid="{00000000-0005-0000-0000-00007A6C0000}"/>
    <cellStyle name="Normal 2 6 3 4 2 3 3 2 2" xfId="31812" xr:uid="{00000000-0005-0000-0000-00007B6C0000}"/>
    <cellStyle name="Normal 2 6 3 4 2 3 3 3" xfId="23666" xr:uid="{00000000-0005-0000-0000-00007C6C0000}"/>
    <cellStyle name="Normal 2 6 3 4 2 3 4" xfId="10217" xr:uid="{00000000-0005-0000-0000-00007D6C0000}"/>
    <cellStyle name="Normal 2 6 3 4 2 3 4 2" xfId="26513" xr:uid="{00000000-0005-0000-0000-00007E6C0000}"/>
    <cellStyle name="Normal 2 6 3 4 2 3 5" xfId="18367" xr:uid="{00000000-0005-0000-0000-00007F6C0000}"/>
    <cellStyle name="Normal 2 6 3 4 2 4" xfId="3413" xr:uid="{00000000-0005-0000-0000-0000806C0000}"/>
    <cellStyle name="Normal 2 6 3 4 2 4 2" xfId="11559" xr:uid="{00000000-0005-0000-0000-0000816C0000}"/>
    <cellStyle name="Normal 2 6 3 4 2 4 2 2" xfId="27855" xr:uid="{00000000-0005-0000-0000-0000826C0000}"/>
    <cellStyle name="Normal 2 6 3 4 2 4 3" xfId="19709" xr:uid="{00000000-0005-0000-0000-0000836C0000}"/>
    <cellStyle name="Normal 2 6 3 4 2 5" xfId="5960" xr:uid="{00000000-0005-0000-0000-0000846C0000}"/>
    <cellStyle name="Normal 2 6 3 4 2 5 2" xfId="14106" xr:uid="{00000000-0005-0000-0000-0000856C0000}"/>
    <cellStyle name="Normal 2 6 3 4 2 5 2 2" xfId="30402" xr:uid="{00000000-0005-0000-0000-0000866C0000}"/>
    <cellStyle name="Normal 2 6 3 4 2 5 3" xfId="22256" xr:uid="{00000000-0005-0000-0000-0000876C0000}"/>
    <cellStyle name="Normal 2 6 3 4 2 6" xfId="8807" xr:uid="{00000000-0005-0000-0000-0000886C0000}"/>
    <cellStyle name="Normal 2 6 3 4 2 6 2" xfId="25103" xr:uid="{00000000-0005-0000-0000-0000896C0000}"/>
    <cellStyle name="Normal 2 6 3 4 2 7" xfId="16957" xr:uid="{00000000-0005-0000-0000-00008A6C0000}"/>
    <cellStyle name="Normal 2 6 3 4 3" xfId="1022" xr:uid="{00000000-0005-0000-0000-00008B6C0000}"/>
    <cellStyle name="Normal 2 6 3 4 3 2" xfId="2432" xr:uid="{00000000-0005-0000-0000-00008C6C0000}"/>
    <cellStyle name="Normal 2 6 3 4 3 2 2" xfId="4944" xr:uid="{00000000-0005-0000-0000-00008D6C0000}"/>
    <cellStyle name="Normal 2 6 3 4 3 2 2 2" xfId="13090" xr:uid="{00000000-0005-0000-0000-00008E6C0000}"/>
    <cellStyle name="Normal 2 6 3 4 3 2 2 2 2" xfId="29386" xr:uid="{00000000-0005-0000-0000-00008F6C0000}"/>
    <cellStyle name="Normal 2 6 3 4 3 2 2 3" xfId="21240" xr:uid="{00000000-0005-0000-0000-0000906C0000}"/>
    <cellStyle name="Normal 2 6 3 4 3 2 3" xfId="7731" xr:uid="{00000000-0005-0000-0000-0000916C0000}"/>
    <cellStyle name="Normal 2 6 3 4 3 2 3 2" xfId="15877" xr:uid="{00000000-0005-0000-0000-0000926C0000}"/>
    <cellStyle name="Normal 2 6 3 4 3 2 3 2 2" xfId="32173" xr:uid="{00000000-0005-0000-0000-0000936C0000}"/>
    <cellStyle name="Normal 2 6 3 4 3 2 3 3" xfId="24027" xr:uid="{00000000-0005-0000-0000-0000946C0000}"/>
    <cellStyle name="Normal 2 6 3 4 3 2 4" xfId="10578" xr:uid="{00000000-0005-0000-0000-0000956C0000}"/>
    <cellStyle name="Normal 2 6 3 4 3 2 4 2" xfId="26874" xr:uid="{00000000-0005-0000-0000-0000966C0000}"/>
    <cellStyle name="Normal 2 6 3 4 3 2 5" xfId="18728" xr:uid="{00000000-0005-0000-0000-0000976C0000}"/>
    <cellStyle name="Normal 2 6 3 4 3 3" xfId="3726" xr:uid="{00000000-0005-0000-0000-0000986C0000}"/>
    <cellStyle name="Normal 2 6 3 4 3 3 2" xfId="11872" xr:uid="{00000000-0005-0000-0000-0000996C0000}"/>
    <cellStyle name="Normal 2 6 3 4 3 3 2 2" xfId="28168" xr:uid="{00000000-0005-0000-0000-00009A6C0000}"/>
    <cellStyle name="Normal 2 6 3 4 3 3 3" xfId="20022" xr:uid="{00000000-0005-0000-0000-00009B6C0000}"/>
    <cellStyle name="Normal 2 6 3 4 3 4" xfId="6321" xr:uid="{00000000-0005-0000-0000-00009C6C0000}"/>
    <cellStyle name="Normal 2 6 3 4 3 4 2" xfId="14467" xr:uid="{00000000-0005-0000-0000-00009D6C0000}"/>
    <cellStyle name="Normal 2 6 3 4 3 4 2 2" xfId="30763" xr:uid="{00000000-0005-0000-0000-00009E6C0000}"/>
    <cellStyle name="Normal 2 6 3 4 3 4 3" xfId="22617" xr:uid="{00000000-0005-0000-0000-00009F6C0000}"/>
    <cellStyle name="Normal 2 6 3 4 3 5" xfId="9168" xr:uid="{00000000-0005-0000-0000-0000A06C0000}"/>
    <cellStyle name="Normal 2 6 3 4 3 5 2" xfId="25464" xr:uid="{00000000-0005-0000-0000-0000A16C0000}"/>
    <cellStyle name="Normal 2 6 3 4 3 6" xfId="17318" xr:uid="{00000000-0005-0000-0000-0000A26C0000}"/>
    <cellStyle name="Normal 2 6 3 4 4" xfId="1727" xr:uid="{00000000-0005-0000-0000-0000A36C0000}"/>
    <cellStyle name="Normal 2 6 3 4 4 2" xfId="4335" xr:uid="{00000000-0005-0000-0000-0000A46C0000}"/>
    <cellStyle name="Normal 2 6 3 4 4 2 2" xfId="12481" xr:uid="{00000000-0005-0000-0000-0000A56C0000}"/>
    <cellStyle name="Normal 2 6 3 4 4 2 2 2" xfId="28777" xr:uid="{00000000-0005-0000-0000-0000A66C0000}"/>
    <cellStyle name="Normal 2 6 3 4 4 2 3" xfId="20631" xr:uid="{00000000-0005-0000-0000-0000A76C0000}"/>
    <cellStyle name="Normal 2 6 3 4 4 3" xfId="7026" xr:uid="{00000000-0005-0000-0000-0000A86C0000}"/>
    <cellStyle name="Normal 2 6 3 4 4 3 2" xfId="15172" xr:uid="{00000000-0005-0000-0000-0000A96C0000}"/>
    <cellStyle name="Normal 2 6 3 4 4 3 2 2" xfId="31468" xr:uid="{00000000-0005-0000-0000-0000AA6C0000}"/>
    <cellStyle name="Normal 2 6 3 4 4 3 3" xfId="23322" xr:uid="{00000000-0005-0000-0000-0000AB6C0000}"/>
    <cellStyle name="Normal 2 6 3 4 4 4" xfId="9873" xr:uid="{00000000-0005-0000-0000-0000AC6C0000}"/>
    <cellStyle name="Normal 2 6 3 4 4 4 2" xfId="26169" xr:uid="{00000000-0005-0000-0000-0000AD6C0000}"/>
    <cellStyle name="Normal 2 6 3 4 4 5" xfId="18023" xr:uid="{00000000-0005-0000-0000-0000AE6C0000}"/>
    <cellStyle name="Normal 2 6 3 4 5" xfId="3117" xr:uid="{00000000-0005-0000-0000-0000AF6C0000}"/>
    <cellStyle name="Normal 2 6 3 4 5 2" xfId="11263" xr:uid="{00000000-0005-0000-0000-0000B06C0000}"/>
    <cellStyle name="Normal 2 6 3 4 5 2 2" xfId="27559" xr:uid="{00000000-0005-0000-0000-0000B16C0000}"/>
    <cellStyle name="Normal 2 6 3 4 5 3" xfId="19413" xr:uid="{00000000-0005-0000-0000-0000B26C0000}"/>
    <cellStyle name="Normal 2 6 3 4 6" xfId="5616" xr:uid="{00000000-0005-0000-0000-0000B36C0000}"/>
    <cellStyle name="Normal 2 6 3 4 6 2" xfId="13762" xr:uid="{00000000-0005-0000-0000-0000B46C0000}"/>
    <cellStyle name="Normal 2 6 3 4 6 2 2" xfId="30058" xr:uid="{00000000-0005-0000-0000-0000B56C0000}"/>
    <cellStyle name="Normal 2 6 3 4 6 3" xfId="21912" xr:uid="{00000000-0005-0000-0000-0000B66C0000}"/>
    <cellStyle name="Normal 2 6 3 4 7" xfId="8463" xr:uid="{00000000-0005-0000-0000-0000B76C0000}"/>
    <cellStyle name="Normal 2 6 3 4 7 2" xfId="24759" xr:uid="{00000000-0005-0000-0000-0000B86C0000}"/>
    <cellStyle name="Normal 2 6 3 4 8" xfId="16613" xr:uid="{00000000-0005-0000-0000-0000B96C0000}"/>
    <cellStyle name="Normal 2 6 3 5" xfId="406" xr:uid="{00000000-0005-0000-0000-0000BA6C0000}"/>
    <cellStyle name="Normal 2 6 3 5 2" xfId="1112" xr:uid="{00000000-0005-0000-0000-0000BB6C0000}"/>
    <cellStyle name="Normal 2 6 3 5 2 2" xfId="2522" xr:uid="{00000000-0005-0000-0000-0000BC6C0000}"/>
    <cellStyle name="Normal 2 6 3 5 2 2 2" xfId="5018" xr:uid="{00000000-0005-0000-0000-0000BD6C0000}"/>
    <cellStyle name="Normal 2 6 3 5 2 2 2 2" xfId="13164" xr:uid="{00000000-0005-0000-0000-0000BE6C0000}"/>
    <cellStyle name="Normal 2 6 3 5 2 2 2 2 2" xfId="29460" xr:uid="{00000000-0005-0000-0000-0000BF6C0000}"/>
    <cellStyle name="Normal 2 6 3 5 2 2 2 3" xfId="21314" xr:uid="{00000000-0005-0000-0000-0000C06C0000}"/>
    <cellStyle name="Normal 2 6 3 5 2 2 3" xfId="7821" xr:uid="{00000000-0005-0000-0000-0000C16C0000}"/>
    <cellStyle name="Normal 2 6 3 5 2 2 3 2" xfId="15967" xr:uid="{00000000-0005-0000-0000-0000C26C0000}"/>
    <cellStyle name="Normal 2 6 3 5 2 2 3 2 2" xfId="32263" xr:uid="{00000000-0005-0000-0000-0000C36C0000}"/>
    <cellStyle name="Normal 2 6 3 5 2 2 3 3" xfId="24117" xr:uid="{00000000-0005-0000-0000-0000C46C0000}"/>
    <cellStyle name="Normal 2 6 3 5 2 2 4" xfId="10668" xr:uid="{00000000-0005-0000-0000-0000C56C0000}"/>
    <cellStyle name="Normal 2 6 3 5 2 2 4 2" xfId="26964" xr:uid="{00000000-0005-0000-0000-0000C66C0000}"/>
    <cellStyle name="Normal 2 6 3 5 2 2 5" xfId="18818" xr:uid="{00000000-0005-0000-0000-0000C76C0000}"/>
    <cellStyle name="Normal 2 6 3 5 2 3" xfId="3800" xr:uid="{00000000-0005-0000-0000-0000C86C0000}"/>
    <cellStyle name="Normal 2 6 3 5 2 3 2" xfId="11946" xr:uid="{00000000-0005-0000-0000-0000C96C0000}"/>
    <cellStyle name="Normal 2 6 3 5 2 3 2 2" xfId="28242" xr:uid="{00000000-0005-0000-0000-0000CA6C0000}"/>
    <cellStyle name="Normal 2 6 3 5 2 3 3" xfId="20096" xr:uid="{00000000-0005-0000-0000-0000CB6C0000}"/>
    <cellStyle name="Normal 2 6 3 5 2 4" xfId="6411" xr:uid="{00000000-0005-0000-0000-0000CC6C0000}"/>
    <cellStyle name="Normal 2 6 3 5 2 4 2" xfId="14557" xr:uid="{00000000-0005-0000-0000-0000CD6C0000}"/>
    <cellStyle name="Normal 2 6 3 5 2 4 2 2" xfId="30853" xr:uid="{00000000-0005-0000-0000-0000CE6C0000}"/>
    <cellStyle name="Normal 2 6 3 5 2 4 3" xfId="22707" xr:uid="{00000000-0005-0000-0000-0000CF6C0000}"/>
    <cellStyle name="Normal 2 6 3 5 2 5" xfId="9258" xr:uid="{00000000-0005-0000-0000-0000D06C0000}"/>
    <cellStyle name="Normal 2 6 3 5 2 5 2" xfId="25554" xr:uid="{00000000-0005-0000-0000-0000D16C0000}"/>
    <cellStyle name="Normal 2 6 3 5 2 6" xfId="17408" xr:uid="{00000000-0005-0000-0000-0000D26C0000}"/>
    <cellStyle name="Normal 2 6 3 5 3" xfId="1817" xr:uid="{00000000-0005-0000-0000-0000D36C0000}"/>
    <cellStyle name="Normal 2 6 3 5 3 2" xfId="4409" xr:uid="{00000000-0005-0000-0000-0000D46C0000}"/>
    <cellStyle name="Normal 2 6 3 5 3 2 2" xfId="12555" xr:uid="{00000000-0005-0000-0000-0000D56C0000}"/>
    <cellStyle name="Normal 2 6 3 5 3 2 2 2" xfId="28851" xr:uid="{00000000-0005-0000-0000-0000D66C0000}"/>
    <cellStyle name="Normal 2 6 3 5 3 2 3" xfId="20705" xr:uid="{00000000-0005-0000-0000-0000D76C0000}"/>
    <cellStyle name="Normal 2 6 3 5 3 3" xfId="7116" xr:uid="{00000000-0005-0000-0000-0000D86C0000}"/>
    <cellStyle name="Normal 2 6 3 5 3 3 2" xfId="15262" xr:uid="{00000000-0005-0000-0000-0000D96C0000}"/>
    <cellStyle name="Normal 2 6 3 5 3 3 2 2" xfId="31558" xr:uid="{00000000-0005-0000-0000-0000DA6C0000}"/>
    <cellStyle name="Normal 2 6 3 5 3 3 3" xfId="23412" xr:uid="{00000000-0005-0000-0000-0000DB6C0000}"/>
    <cellStyle name="Normal 2 6 3 5 3 4" xfId="9963" xr:uid="{00000000-0005-0000-0000-0000DC6C0000}"/>
    <cellStyle name="Normal 2 6 3 5 3 4 2" xfId="26259" xr:uid="{00000000-0005-0000-0000-0000DD6C0000}"/>
    <cellStyle name="Normal 2 6 3 5 3 5" xfId="18113" xr:uid="{00000000-0005-0000-0000-0000DE6C0000}"/>
    <cellStyle name="Normal 2 6 3 5 4" xfId="3191" xr:uid="{00000000-0005-0000-0000-0000DF6C0000}"/>
    <cellStyle name="Normal 2 6 3 5 4 2" xfId="11337" xr:uid="{00000000-0005-0000-0000-0000E06C0000}"/>
    <cellStyle name="Normal 2 6 3 5 4 2 2" xfId="27633" xr:uid="{00000000-0005-0000-0000-0000E16C0000}"/>
    <cellStyle name="Normal 2 6 3 5 4 3" xfId="19487" xr:uid="{00000000-0005-0000-0000-0000E26C0000}"/>
    <cellStyle name="Normal 2 6 3 5 5" xfId="5706" xr:uid="{00000000-0005-0000-0000-0000E36C0000}"/>
    <cellStyle name="Normal 2 6 3 5 5 2" xfId="13852" xr:uid="{00000000-0005-0000-0000-0000E46C0000}"/>
    <cellStyle name="Normal 2 6 3 5 5 2 2" xfId="30148" xr:uid="{00000000-0005-0000-0000-0000E56C0000}"/>
    <cellStyle name="Normal 2 6 3 5 5 3" xfId="22002" xr:uid="{00000000-0005-0000-0000-0000E66C0000}"/>
    <cellStyle name="Normal 2 6 3 5 6" xfId="8553" xr:uid="{00000000-0005-0000-0000-0000E76C0000}"/>
    <cellStyle name="Normal 2 6 3 5 6 2" xfId="24849" xr:uid="{00000000-0005-0000-0000-0000E86C0000}"/>
    <cellStyle name="Normal 2 6 3 5 7" xfId="16703" xr:uid="{00000000-0005-0000-0000-0000E96C0000}"/>
    <cellStyle name="Normal 2 6 3 6" xfId="768" xr:uid="{00000000-0005-0000-0000-0000EA6C0000}"/>
    <cellStyle name="Normal 2 6 3 6 2" xfId="2178" xr:uid="{00000000-0005-0000-0000-0000EB6C0000}"/>
    <cellStyle name="Normal 2 6 3 6 2 2" xfId="4722" xr:uid="{00000000-0005-0000-0000-0000EC6C0000}"/>
    <cellStyle name="Normal 2 6 3 6 2 2 2" xfId="12868" xr:uid="{00000000-0005-0000-0000-0000ED6C0000}"/>
    <cellStyle name="Normal 2 6 3 6 2 2 2 2" xfId="29164" xr:uid="{00000000-0005-0000-0000-0000EE6C0000}"/>
    <cellStyle name="Normal 2 6 3 6 2 2 3" xfId="21018" xr:uid="{00000000-0005-0000-0000-0000EF6C0000}"/>
    <cellStyle name="Normal 2 6 3 6 2 3" xfId="7477" xr:uid="{00000000-0005-0000-0000-0000F06C0000}"/>
    <cellStyle name="Normal 2 6 3 6 2 3 2" xfId="15623" xr:uid="{00000000-0005-0000-0000-0000F16C0000}"/>
    <cellStyle name="Normal 2 6 3 6 2 3 2 2" xfId="31919" xr:uid="{00000000-0005-0000-0000-0000F26C0000}"/>
    <cellStyle name="Normal 2 6 3 6 2 3 3" xfId="23773" xr:uid="{00000000-0005-0000-0000-0000F36C0000}"/>
    <cellStyle name="Normal 2 6 3 6 2 4" xfId="10324" xr:uid="{00000000-0005-0000-0000-0000F46C0000}"/>
    <cellStyle name="Normal 2 6 3 6 2 4 2" xfId="26620" xr:uid="{00000000-0005-0000-0000-0000F56C0000}"/>
    <cellStyle name="Normal 2 6 3 6 2 5" xfId="18474" xr:uid="{00000000-0005-0000-0000-0000F66C0000}"/>
    <cellStyle name="Normal 2 6 3 6 3" xfId="3504" xr:uid="{00000000-0005-0000-0000-0000F76C0000}"/>
    <cellStyle name="Normal 2 6 3 6 3 2" xfId="11650" xr:uid="{00000000-0005-0000-0000-0000F86C0000}"/>
    <cellStyle name="Normal 2 6 3 6 3 2 2" xfId="27946" xr:uid="{00000000-0005-0000-0000-0000F96C0000}"/>
    <cellStyle name="Normal 2 6 3 6 3 3" xfId="19800" xr:uid="{00000000-0005-0000-0000-0000FA6C0000}"/>
    <cellStyle name="Normal 2 6 3 6 4" xfId="6067" xr:uid="{00000000-0005-0000-0000-0000FB6C0000}"/>
    <cellStyle name="Normal 2 6 3 6 4 2" xfId="14213" xr:uid="{00000000-0005-0000-0000-0000FC6C0000}"/>
    <cellStyle name="Normal 2 6 3 6 4 2 2" xfId="30509" xr:uid="{00000000-0005-0000-0000-0000FD6C0000}"/>
    <cellStyle name="Normal 2 6 3 6 4 3" xfId="22363" xr:uid="{00000000-0005-0000-0000-0000FE6C0000}"/>
    <cellStyle name="Normal 2 6 3 6 5" xfId="8914" xr:uid="{00000000-0005-0000-0000-0000FF6C0000}"/>
    <cellStyle name="Normal 2 6 3 6 5 2" xfId="25210" xr:uid="{00000000-0005-0000-0000-0000006D0000}"/>
    <cellStyle name="Normal 2 6 3 6 6" xfId="17064" xr:uid="{00000000-0005-0000-0000-0000016D0000}"/>
    <cellStyle name="Normal 2 6 3 7" xfId="1473" xr:uid="{00000000-0005-0000-0000-0000026D0000}"/>
    <cellStyle name="Normal 2 6 3 7 2" xfId="4113" xr:uid="{00000000-0005-0000-0000-0000036D0000}"/>
    <cellStyle name="Normal 2 6 3 7 2 2" xfId="12259" xr:uid="{00000000-0005-0000-0000-0000046D0000}"/>
    <cellStyle name="Normal 2 6 3 7 2 2 2" xfId="28555" xr:uid="{00000000-0005-0000-0000-0000056D0000}"/>
    <cellStyle name="Normal 2 6 3 7 2 3" xfId="20409" xr:uid="{00000000-0005-0000-0000-0000066D0000}"/>
    <cellStyle name="Normal 2 6 3 7 3" xfId="6772" xr:uid="{00000000-0005-0000-0000-0000076D0000}"/>
    <cellStyle name="Normal 2 6 3 7 3 2" xfId="14918" xr:uid="{00000000-0005-0000-0000-0000086D0000}"/>
    <cellStyle name="Normal 2 6 3 7 3 2 2" xfId="31214" xr:uid="{00000000-0005-0000-0000-0000096D0000}"/>
    <cellStyle name="Normal 2 6 3 7 3 3" xfId="23068" xr:uid="{00000000-0005-0000-0000-00000A6D0000}"/>
    <cellStyle name="Normal 2 6 3 7 4" xfId="9619" xr:uid="{00000000-0005-0000-0000-00000B6D0000}"/>
    <cellStyle name="Normal 2 6 3 7 4 2" xfId="25915" xr:uid="{00000000-0005-0000-0000-00000C6D0000}"/>
    <cellStyle name="Normal 2 6 3 7 5" xfId="17769" xr:uid="{00000000-0005-0000-0000-00000D6D0000}"/>
    <cellStyle name="Normal 2 6 3 8" xfId="2895" xr:uid="{00000000-0005-0000-0000-00000E6D0000}"/>
    <cellStyle name="Normal 2 6 3 8 2" xfId="11041" xr:uid="{00000000-0005-0000-0000-00000F6D0000}"/>
    <cellStyle name="Normal 2 6 3 8 2 2" xfId="27337" xr:uid="{00000000-0005-0000-0000-0000106D0000}"/>
    <cellStyle name="Normal 2 6 3 8 3" xfId="19191" xr:uid="{00000000-0005-0000-0000-0000116D0000}"/>
    <cellStyle name="Normal 2 6 3 9" xfId="5362" xr:uid="{00000000-0005-0000-0000-0000126D0000}"/>
    <cellStyle name="Normal 2 6 3 9 2" xfId="13508" xr:uid="{00000000-0005-0000-0000-0000136D0000}"/>
    <cellStyle name="Normal 2 6 3 9 2 2" xfId="29804" xr:uid="{00000000-0005-0000-0000-0000146D0000}"/>
    <cellStyle name="Normal 2 6 3 9 3" xfId="21658" xr:uid="{00000000-0005-0000-0000-0000156D0000}"/>
    <cellStyle name="Normal 2 6 4" xfId="108" xr:uid="{00000000-0005-0000-0000-0000166D0000}"/>
    <cellStyle name="Normal 2 6 4 2" xfId="452" xr:uid="{00000000-0005-0000-0000-0000176D0000}"/>
    <cellStyle name="Normal 2 6 4 2 2" xfId="1158" xr:uid="{00000000-0005-0000-0000-0000186D0000}"/>
    <cellStyle name="Normal 2 6 4 2 2 2" xfId="2568" xr:uid="{00000000-0005-0000-0000-0000196D0000}"/>
    <cellStyle name="Normal 2 6 4 2 2 2 2" xfId="5056" xr:uid="{00000000-0005-0000-0000-00001A6D0000}"/>
    <cellStyle name="Normal 2 6 4 2 2 2 2 2" xfId="13202" xr:uid="{00000000-0005-0000-0000-00001B6D0000}"/>
    <cellStyle name="Normal 2 6 4 2 2 2 2 2 2" xfId="29498" xr:uid="{00000000-0005-0000-0000-00001C6D0000}"/>
    <cellStyle name="Normal 2 6 4 2 2 2 2 3" xfId="21352" xr:uid="{00000000-0005-0000-0000-00001D6D0000}"/>
    <cellStyle name="Normal 2 6 4 2 2 2 3" xfId="7867" xr:uid="{00000000-0005-0000-0000-00001E6D0000}"/>
    <cellStyle name="Normal 2 6 4 2 2 2 3 2" xfId="16013" xr:uid="{00000000-0005-0000-0000-00001F6D0000}"/>
    <cellStyle name="Normal 2 6 4 2 2 2 3 2 2" xfId="32309" xr:uid="{00000000-0005-0000-0000-0000206D0000}"/>
    <cellStyle name="Normal 2 6 4 2 2 2 3 3" xfId="24163" xr:uid="{00000000-0005-0000-0000-0000216D0000}"/>
    <cellStyle name="Normal 2 6 4 2 2 2 4" xfId="10714" xr:uid="{00000000-0005-0000-0000-0000226D0000}"/>
    <cellStyle name="Normal 2 6 4 2 2 2 4 2" xfId="27010" xr:uid="{00000000-0005-0000-0000-0000236D0000}"/>
    <cellStyle name="Normal 2 6 4 2 2 2 5" xfId="18864" xr:uid="{00000000-0005-0000-0000-0000246D0000}"/>
    <cellStyle name="Normal 2 6 4 2 2 3" xfId="3838" xr:uid="{00000000-0005-0000-0000-0000256D0000}"/>
    <cellStyle name="Normal 2 6 4 2 2 3 2" xfId="11984" xr:uid="{00000000-0005-0000-0000-0000266D0000}"/>
    <cellStyle name="Normal 2 6 4 2 2 3 2 2" xfId="28280" xr:uid="{00000000-0005-0000-0000-0000276D0000}"/>
    <cellStyle name="Normal 2 6 4 2 2 3 3" xfId="20134" xr:uid="{00000000-0005-0000-0000-0000286D0000}"/>
    <cellStyle name="Normal 2 6 4 2 2 4" xfId="6457" xr:uid="{00000000-0005-0000-0000-0000296D0000}"/>
    <cellStyle name="Normal 2 6 4 2 2 4 2" xfId="14603" xr:uid="{00000000-0005-0000-0000-00002A6D0000}"/>
    <cellStyle name="Normal 2 6 4 2 2 4 2 2" xfId="30899" xr:uid="{00000000-0005-0000-0000-00002B6D0000}"/>
    <cellStyle name="Normal 2 6 4 2 2 4 3" xfId="22753" xr:uid="{00000000-0005-0000-0000-00002C6D0000}"/>
    <cellStyle name="Normal 2 6 4 2 2 5" xfId="9304" xr:uid="{00000000-0005-0000-0000-00002D6D0000}"/>
    <cellStyle name="Normal 2 6 4 2 2 5 2" xfId="25600" xr:uid="{00000000-0005-0000-0000-00002E6D0000}"/>
    <cellStyle name="Normal 2 6 4 2 2 6" xfId="17454" xr:uid="{00000000-0005-0000-0000-00002F6D0000}"/>
    <cellStyle name="Normal 2 6 4 2 3" xfId="1863" xr:uid="{00000000-0005-0000-0000-0000306D0000}"/>
    <cellStyle name="Normal 2 6 4 2 3 2" xfId="4447" xr:uid="{00000000-0005-0000-0000-0000316D0000}"/>
    <cellStyle name="Normal 2 6 4 2 3 2 2" xfId="12593" xr:uid="{00000000-0005-0000-0000-0000326D0000}"/>
    <cellStyle name="Normal 2 6 4 2 3 2 2 2" xfId="28889" xr:uid="{00000000-0005-0000-0000-0000336D0000}"/>
    <cellStyle name="Normal 2 6 4 2 3 2 3" xfId="20743" xr:uid="{00000000-0005-0000-0000-0000346D0000}"/>
    <cellStyle name="Normal 2 6 4 2 3 3" xfId="7162" xr:uid="{00000000-0005-0000-0000-0000356D0000}"/>
    <cellStyle name="Normal 2 6 4 2 3 3 2" xfId="15308" xr:uid="{00000000-0005-0000-0000-0000366D0000}"/>
    <cellStyle name="Normal 2 6 4 2 3 3 2 2" xfId="31604" xr:uid="{00000000-0005-0000-0000-0000376D0000}"/>
    <cellStyle name="Normal 2 6 4 2 3 3 3" xfId="23458" xr:uid="{00000000-0005-0000-0000-0000386D0000}"/>
    <cellStyle name="Normal 2 6 4 2 3 4" xfId="10009" xr:uid="{00000000-0005-0000-0000-0000396D0000}"/>
    <cellStyle name="Normal 2 6 4 2 3 4 2" xfId="26305" xr:uid="{00000000-0005-0000-0000-00003A6D0000}"/>
    <cellStyle name="Normal 2 6 4 2 3 5" xfId="18159" xr:uid="{00000000-0005-0000-0000-00003B6D0000}"/>
    <cellStyle name="Normal 2 6 4 2 4" xfId="3229" xr:uid="{00000000-0005-0000-0000-00003C6D0000}"/>
    <cellStyle name="Normal 2 6 4 2 4 2" xfId="11375" xr:uid="{00000000-0005-0000-0000-00003D6D0000}"/>
    <cellStyle name="Normal 2 6 4 2 4 2 2" xfId="27671" xr:uid="{00000000-0005-0000-0000-00003E6D0000}"/>
    <cellStyle name="Normal 2 6 4 2 4 3" xfId="19525" xr:uid="{00000000-0005-0000-0000-00003F6D0000}"/>
    <cellStyle name="Normal 2 6 4 2 5" xfId="5752" xr:uid="{00000000-0005-0000-0000-0000406D0000}"/>
    <cellStyle name="Normal 2 6 4 2 5 2" xfId="13898" xr:uid="{00000000-0005-0000-0000-0000416D0000}"/>
    <cellStyle name="Normal 2 6 4 2 5 2 2" xfId="30194" xr:uid="{00000000-0005-0000-0000-0000426D0000}"/>
    <cellStyle name="Normal 2 6 4 2 5 3" xfId="22048" xr:uid="{00000000-0005-0000-0000-0000436D0000}"/>
    <cellStyle name="Normal 2 6 4 2 6" xfId="8599" xr:uid="{00000000-0005-0000-0000-0000446D0000}"/>
    <cellStyle name="Normal 2 6 4 2 6 2" xfId="24895" xr:uid="{00000000-0005-0000-0000-0000456D0000}"/>
    <cellStyle name="Normal 2 6 4 2 7" xfId="16749" xr:uid="{00000000-0005-0000-0000-0000466D0000}"/>
    <cellStyle name="Normal 2 6 4 3" xfId="814" xr:uid="{00000000-0005-0000-0000-0000476D0000}"/>
    <cellStyle name="Normal 2 6 4 3 2" xfId="2224" xr:uid="{00000000-0005-0000-0000-0000486D0000}"/>
    <cellStyle name="Normal 2 6 4 3 2 2" xfId="4760" xr:uid="{00000000-0005-0000-0000-0000496D0000}"/>
    <cellStyle name="Normal 2 6 4 3 2 2 2" xfId="12906" xr:uid="{00000000-0005-0000-0000-00004A6D0000}"/>
    <cellStyle name="Normal 2 6 4 3 2 2 2 2" xfId="29202" xr:uid="{00000000-0005-0000-0000-00004B6D0000}"/>
    <cellStyle name="Normal 2 6 4 3 2 2 3" xfId="21056" xr:uid="{00000000-0005-0000-0000-00004C6D0000}"/>
    <cellStyle name="Normal 2 6 4 3 2 3" xfId="7523" xr:uid="{00000000-0005-0000-0000-00004D6D0000}"/>
    <cellStyle name="Normal 2 6 4 3 2 3 2" xfId="15669" xr:uid="{00000000-0005-0000-0000-00004E6D0000}"/>
    <cellStyle name="Normal 2 6 4 3 2 3 2 2" xfId="31965" xr:uid="{00000000-0005-0000-0000-00004F6D0000}"/>
    <cellStyle name="Normal 2 6 4 3 2 3 3" xfId="23819" xr:uid="{00000000-0005-0000-0000-0000506D0000}"/>
    <cellStyle name="Normal 2 6 4 3 2 4" xfId="10370" xr:uid="{00000000-0005-0000-0000-0000516D0000}"/>
    <cellStyle name="Normal 2 6 4 3 2 4 2" xfId="26666" xr:uid="{00000000-0005-0000-0000-0000526D0000}"/>
    <cellStyle name="Normal 2 6 4 3 2 5" xfId="18520" xr:uid="{00000000-0005-0000-0000-0000536D0000}"/>
    <cellStyle name="Normal 2 6 4 3 3" xfId="3542" xr:uid="{00000000-0005-0000-0000-0000546D0000}"/>
    <cellStyle name="Normal 2 6 4 3 3 2" xfId="11688" xr:uid="{00000000-0005-0000-0000-0000556D0000}"/>
    <cellStyle name="Normal 2 6 4 3 3 2 2" xfId="27984" xr:uid="{00000000-0005-0000-0000-0000566D0000}"/>
    <cellStyle name="Normal 2 6 4 3 3 3" xfId="19838" xr:uid="{00000000-0005-0000-0000-0000576D0000}"/>
    <cellStyle name="Normal 2 6 4 3 4" xfId="6113" xr:uid="{00000000-0005-0000-0000-0000586D0000}"/>
    <cellStyle name="Normal 2 6 4 3 4 2" xfId="14259" xr:uid="{00000000-0005-0000-0000-0000596D0000}"/>
    <cellStyle name="Normal 2 6 4 3 4 2 2" xfId="30555" xr:uid="{00000000-0005-0000-0000-00005A6D0000}"/>
    <cellStyle name="Normal 2 6 4 3 4 3" xfId="22409" xr:uid="{00000000-0005-0000-0000-00005B6D0000}"/>
    <cellStyle name="Normal 2 6 4 3 5" xfId="8960" xr:uid="{00000000-0005-0000-0000-00005C6D0000}"/>
    <cellStyle name="Normal 2 6 4 3 5 2" xfId="25256" xr:uid="{00000000-0005-0000-0000-00005D6D0000}"/>
    <cellStyle name="Normal 2 6 4 3 6" xfId="17110" xr:uid="{00000000-0005-0000-0000-00005E6D0000}"/>
    <cellStyle name="Normal 2 6 4 4" xfId="1519" xr:uid="{00000000-0005-0000-0000-00005F6D0000}"/>
    <cellStyle name="Normal 2 6 4 4 2" xfId="4151" xr:uid="{00000000-0005-0000-0000-0000606D0000}"/>
    <cellStyle name="Normal 2 6 4 4 2 2" xfId="12297" xr:uid="{00000000-0005-0000-0000-0000616D0000}"/>
    <cellStyle name="Normal 2 6 4 4 2 2 2" xfId="28593" xr:uid="{00000000-0005-0000-0000-0000626D0000}"/>
    <cellStyle name="Normal 2 6 4 4 2 3" xfId="20447" xr:uid="{00000000-0005-0000-0000-0000636D0000}"/>
    <cellStyle name="Normal 2 6 4 4 3" xfId="6818" xr:uid="{00000000-0005-0000-0000-0000646D0000}"/>
    <cellStyle name="Normal 2 6 4 4 3 2" xfId="14964" xr:uid="{00000000-0005-0000-0000-0000656D0000}"/>
    <cellStyle name="Normal 2 6 4 4 3 2 2" xfId="31260" xr:uid="{00000000-0005-0000-0000-0000666D0000}"/>
    <cellStyle name="Normal 2 6 4 4 3 3" xfId="23114" xr:uid="{00000000-0005-0000-0000-0000676D0000}"/>
    <cellStyle name="Normal 2 6 4 4 4" xfId="9665" xr:uid="{00000000-0005-0000-0000-0000686D0000}"/>
    <cellStyle name="Normal 2 6 4 4 4 2" xfId="25961" xr:uid="{00000000-0005-0000-0000-0000696D0000}"/>
    <cellStyle name="Normal 2 6 4 4 5" xfId="17815" xr:uid="{00000000-0005-0000-0000-00006A6D0000}"/>
    <cellStyle name="Normal 2 6 4 5" xfId="2933" xr:uid="{00000000-0005-0000-0000-00006B6D0000}"/>
    <cellStyle name="Normal 2 6 4 5 2" xfId="11079" xr:uid="{00000000-0005-0000-0000-00006C6D0000}"/>
    <cellStyle name="Normal 2 6 4 5 2 2" xfId="27375" xr:uid="{00000000-0005-0000-0000-00006D6D0000}"/>
    <cellStyle name="Normal 2 6 4 5 3" xfId="19229" xr:uid="{00000000-0005-0000-0000-00006E6D0000}"/>
    <cellStyle name="Normal 2 6 4 6" xfId="5408" xr:uid="{00000000-0005-0000-0000-00006F6D0000}"/>
    <cellStyle name="Normal 2 6 4 6 2" xfId="13554" xr:uid="{00000000-0005-0000-0000-0000706D0000}"/>
    <cellStyle name="Normal 2 6 4 6 2 2" xfId="29850" xr:uid="{00000000-0005-0000-0000-0000716D0000}"/>
    <cellStyle name="Normal 2 6 4 6 3" xfId="21704" xr:uid="{00000000-0005-0000-0000-0000726D0000}"/>
    <cellStyle name="Normal 2 6 4 7" xfId="8255" xr:uid="{00000000-0005-0000-0000-0000736D0000}"/>
    <cellStyle name="Normal 2 6 4 7 2" xfId="24551" xr:uid="{00000000-0005-0000-0000-0000746D0000}"/>
    <cellStyle name="Normal 2 6 4 8" xfId="16405" xr:uid="{00000000-0005-0000-0000-0000756D0000}"/>
    <cellStyle name="Normal 2 6 5" xfId="196" xr:uid="{00000000-0005-0000-0000-0000766D0000}"/>
    <cellStyle name="Normal 2 6 5 2" xfId="540" xr:uid="{00000000-0005-0000-0000-0000776D0000}"/>
    <cellStyle name="Normal 2 6 5 2 2" xfId="1246" xr:uid="{00000000-0005-0000-0000-0000786D0000}"/>
    <cellStyle name="Normal 2 6 5 2 2 2" xfId="2656" xr:uid="{00000000-0005-0000-0000-0000796D0000}"/>
    <cellStyle name="Normal 2 6 5 2 2 2 2" xfId="5130" xr:uid="{00000000-0005-0000-0000-00007A6D0000}"/>
    <cellStyle name="Normal 2 6 5 2 2 2 2 2" xfId="13276" xr:uid="{00000000-0005-0000-0000-00007B6D0000}"/>
    <cellStyle name="Normal 2 6 5 2 2 2 2 2 2" xfId="29572" xr:uid="{00000000-0005-0000-0000-00007C6D0000}"/>
    <cellStyle name="Normal 2 6 5 2 2 2 2 3" xfId="21426" xr:uid="{00000000-0005-0000-0000-00007D6D0000}"/>
    <cellStyle name="Normal 2 6 5 2 2 2 3" xfId="7955" xr:uid="{00000000-0005-0000-0000-00007E6D0000}"/>
    <cellStyle name="Normal 2 6 5 2 2 2 3 2" xfId="16101" xr:uid="{00000000-0005-0000-0000-00007F6D0000}"/>
    <cellStyle name="Normal 2 6 5 2 2 2 3 2 2" xfId="32397" xr:uid="{00000000-0005-0000-0000-0000806D0000}"/>
    <cellStyle name="Normal 2 6 5 2 2 2 3 3" xfId="24251" xr:uid="{00000000-0005-0000-0000-0000816D0000}"/>
    <cellStyle name="Normal 2 6 5 2 2 2 4" xfId="10802" xr:uid="{00000000-0005-0000-0000-0000826D0000}"/>
    <cellStyle name="Normal 2 6 5 2 2 2 4 2" xfId="27098" xr:uid="{00000000-0005-0000-0000-0000836D0000}"/>
    <cellStyle name="Normal 2 6 5 2 2 2 5" xfId="18952" xr:uid="{00000000-0005-0000-0000-0000846D0000}"/>
    <cellStyle name="Normal 2 6 5 2 2 3" xfId="3912" xr:uid="{00000000-0005-0000-0000-0000856D0000}"/>
    <cellStyle name="Normal 2 6 5 2 2 3 2" xfId="12058" xr:uid="{00000000-0005-0000-0000-0000866D0000}"/>
    <cellStyle name="Normal 2 6 5 2 2 3 2 2" xfId="28354" xr:uid="{00000000-0005-0000-0000-0000876D0000}"/>
    <cellStyle name="Normal 2 6 5 2 2 3 3" xfId="20208" xr:uid="{00000000-0005-0000-0000-0000886D0000}"/>
    <cellStyle name="Normal 2 6 5 2 2 4" xfId="6545" xr:uid="{00000000-0005-0000-0000-0000896D0000}"/>
    <cellStyle name="Normal 2 6 5 2 2 4 2" xfId="14691" xr:uid="{00000000-0005-0000-0000-00008A6D0000}"/>
    <cellStyle name="Normal 2 6 5 2 2 4 2 2" xfId="30987" xr:uid="{00000000-0005-0000-0000-00008B6D0000}"/>
    <cellStyle name="Normal 2 6 5 2 2 4 3" xfId="22841" xr:uid="{00000000-0005-0000-0000-00008C6D0000}"/>
    <cellStyle name="Normal 2 6 5 2 2 5" xfId="9392" xr:uid="{00000000-0005-0000-0000-00008D6D0000}"/>
    <cellStyle name="Normal 2 6 5 2 2 5 2" xfId="25688" xr:uid="{00000000-0005-0000-0000-00008E6D0000}"/>
    <cellStyle name="Normal 2 6 5 2 2 6" xfId="17542" xr:uid="{00000000-0005-0000-0000-00008F6D0000}"/>
    <cellStyle name="Normal 2 6 5 2 3" xfId="1951" xr:uid="{00000000-0005-0000-0000-0000906D0000}"/>
    <cellStyle name="Normal 2 6 5 2 3 2" xfId="4521" xr:uid="{00000000-0005-0000-0000-0000916D0000}"/>
    <cellStyle name="Normal 2 6 5 2 3 2 2" xfId="12667" xr:uid="{00000000-0005-0000-0000-0000926D0000}"/>
    <cellStyle name="Normal 2 6 5 2 3 2 2 2" xfId="28963" xr:uid="{00000000-0005-0000-0000-0000936D0000}"/>
    <cellStyle name="Normal 2 6 5 2 3 2 3" xfId="20817" xr:uid="{00000000-0005-0000-0000-0000946D0000}"/>
    <cellStyle name="Normal 2 6 5 2 3 3" xfId="7250" xr:uid="{00000000-0005-0000-0000-0000956D0000}"/>
    <cellStyle name="Normal 2 6 5 2 3 3 2" xfId="15396" xr:uid="{00000000-0005-0000-0000-0000966D0000}"/>
    <cellStyle name="Normal 2 6 5 2 3 3 2 2" xfId="31692" xr:uid="{00000000-0005-0000-0000-0000976D0000}"/>
    <cellStyle name="Normal 2 6 5 2 3 3 3" xfId="23546" xr:uid="{00000000-0005-0000-0000-0000986D0000}"/>
    <cellStyle name="Normal 2 6 5 2 3 4" xfId="10097" xr:uid="{00000000-0005-0000-0000-0000996D0000}"/>
    <cellStyle name="Normal 2 6 5 2 3 4 2" xfId="26393" xr:uid="{00000000-0005-0000-0000-00009A6D0000}"/>
    <cellStyle name="Normal 2 6 5 2 3 5" xfId="18247" xr:uid="{00000000-0005-0000-0000-00009B6D0000}"/>
    <cellStyle name="Normal 2 6 5 2 4" xfId="3303" xr:uid="{00000000-0005-0000-0000-00009C6D0000}"/>
    <cellStyle name="Normal 2 6 5 2 4 2" xfId="11449" xr:uid="{00000000-0005-0000-0000-00009D6D0000}"/>
    <cellStyle name="Normal 2 6 5 2 4 2 2" xfId="27745" xr:uid="{00000000-0005-0000-0000-00009E6D0000}"/>
    <cellStyle name="Normal 2 6 5 2 4 3" xfId="19599" xr:uid="{00000000-0005-0000-0000-00009F6D0000}"/>
    <cellStyle name="Normal 2 6 5 2 5" xfId="5840" xr:uid="{00000000-0005-0000-0000-0000A06D0000}"/>
    <cellStyle name="Normal 2 6 5 2 5 2" xfId="13986" xr:uid="{00000000-0005-0000-0000-0000A16D0000}"/>
    <cellStyle name="Normal 2 6 5 2 5 2 2" xfId="30282" xr:uid="{00000000-0005-0000-0000-0000A26D0000}"/>
    <cellStyle name="Normal 2 6 5 2 5 3" xfId="22136" xr:uid="{00000000-0005-0000-0000-0000A36D0000}"/>
    <cellStyle name="Normal 2 6 5 2 6" xfId="8687" xr:uid="{00000000-0005-0000-0000-0000A46D0000}"/>
    <cellStyle name="Normal 2 6 5 2 6 2" xfId="24983" xr:uid="{00000000-0005-0000-0000-0000A56D0000}"/>
    <cellStyle name="Normal 2 6 5 2 7" xfId="16837" xr:uid="{00000000-0005-0000-0000-0000A66D0000}"/>
    <cellStyle name="Normal 2 6 5 3" xfId="902" xr:uid="{00000000-0005-0000-0000-0000A76D0000}"/>
    <cellStyle name="Normal 2 6 5 3 2" xfId="2312" xr:uid="{00000000-0005-0000-0000-0000A86D0000}"/>
    <cellStyle name="Normal 2 6 5 3 2 2" xfId="4834" xr:uid="{00000000-0005-0000-0000-0000A96D0000}"/>
    <cellStyle name="Normal 2 6 5 3 2 2 2" xfId="12980" xr:uid="{00000000-0005-0000-0000-0000AA6D0000}"/>
    <cellStyle name="Normal 2 6 5 3 2 2 2 2" xfId="29276" xr:uid="{00000000-0005-0000-0000-0000AB6D0000}"/>
    <cellStyle name="Normal 2 6 5 3 2 2 3" xfId="21130" xr:uid="{00000000-0005-0000-0000-0000AC6D0000}"/>
    <cellStyle name="Normal 2 6 5 3 2 3" xfId="7611" xr:uid="{00000000-0005-0000-0000-0000AD6D0000}"/>
    <cellStyle name="Normal 2 6 5 3 2 3 2" xfId="15757" xr:uid="{00000000-0005-0000-0000-0000AE6D0000}"/>
    <cellStyle name="Normal 2 6 5 3 2 3 2 2" xfId="32053" xr:uid="{00000000-0005-0000-0000-0000AF6D0000}"/>
    <cellStyle name="Normal 2 6 5 3 2 3 3" xfId="23907" xr:uid="{00000000-0005-0000-0000-0000B06D0000}"/>
    <cellStyle name="Normal 2 6 5 3 2 4" xfId="10458" xr:uid="{00000000-0005-0000-0000-0000B16D0000}"/>
    <cellStyle name="Normal 2 6 5 3 2 4 2" xfId="26754" xr:uid="{00000000-0005-0000-0000-0000B26D0000}"/>
    <cellStyle name="Normal 2 6 5 3 2 5" xfId="18608" xr:uid="{00000000-0005-0000-0000-0000B36D0000}"/>
    <cellStyle name="Normal 2 6 5 3 3" xfId="3616" xr:uid="{00000000-0005-0000-0000-0000B46D0000}"/>
    <cellStyle name="Normal 2 6 5 3 3 2" xfId="11762" xr:uid="{00000000-0005-0000-0000-0000B56D0000}"/>
    <cellStyle name="Normal 2 6 5 3 3 2 2" xfId="28058" xr:uid="{00000000-0005-0000-0000-0000B66D0000}"/>
    <cellStyle name="Normal 2 6 5 3 3 3" xfId="19912" xr:uid="{00000000-0005-0000-0000-0000B76D0000}"/>
    <cellStyle name="Normal 2 6 5 3 4" xfId="6201" xr:uid="{00000000-0005-0000-0000-0000B86D0000}"/>
    <cellStyle name="Normal 2 6 5 3 4 2" xfId="14347" xr:uid="{00000000-0005-0000-0000-0000B96D0000}"/>
    <cellStyle name="Normal 2 6 5 3 4 2 2" xfId="30643" xr:uid="{00000000-0005-0000-0000-0000BA6D0000}"/>
    <cellStyle name="Normal 2 6 5 3 4 3" xfId="22497" xr:uid="{00000000-0005-0000-0000-0000BB6D0000}"/>
    <cellStyle name="Normal 2 6 5 3 5" xfId="9048" xr:uid="{00000000-0005-0000-0000-0000BC6D0000}"/>
    <cellStyle name="Normal 2 6 5 3 5 2" xfId="25344" xr:uid="{00000000-0005-0000-0000-0000BD6D0000}"/>
    <cellStyle name="Normal 2 6 5 3 6" xfId="17198" xr:uid="{00000000-0005-0000-0000-0000BE6D0000}"/>
    <cellStyle name="Normal 2 6 5 4" xfId="1607" xr:uid="{00000000-0005-0000-0000-0000BF6D0000}"/>
    <cellStyle name="Normal 2 6 5 4 2" xfId="4225" xr:uid="{00000000-0005-0000-0000-0000C06D0000}"/>
    <cellStyle name="Normal 2 6 5 4 2 2" xfId="12371" xr:uid="{00000000-0005-0000-0000-0000C16D0000}"/>
    <cellStyle name="Normal 2 6 5 4 2 2 2" xfId="28667" xr:uid="{00000000-0005-0000-0000-0000C26D0000}"/>
    <cellStyle name="Normal 2 6 5 4 2 3" xfId="20521" xr:uid="{00000000-0005-0000-0000-0000C36D0000}"/>
    <cellStyle name="Normal 2 6 5 4 3" xfId="6906" xr:uid="{00000000-0005-0000-0000-0000C46D0000}"/>
    <cellStyle name="Normal 2 6 5 4 3 2" xfId="15052" xr:uid="{00000000-0005-0000-0000-0000C56D0000}"/>
    <cellStyle name="Normal 2 6 5 4 3 2 2" xfId="31348" xr:uid="{00000000-0005-0000-0000-0000C66D0000}"/>
    <cellStyle name="Normal 2 6 5 4 3 3" xfId="23202" xr:uid="{00000000-0005-0000-0000-0000C76D0000}"/>
    <cellStyle name="Normal 2 6 5 4 4" xfId="9753" xr:uid="{00000000-0005-0000-0000-0000C86D0000}"/>
    <cellStyle name="Normal 2 6 5 4 4 2" xfId="26049" xr:uid="{00000000-0005-0000-0000-0000C96D0000}"/>
    <cellStyle name="Normal 2 6 5 4 5" xfId="17903" xr:uid="{00000000-0005-0000-0000-0000CA6D0000}"/>
    <cellStyle name="Normal 2 6 5 5" xfId="3007" xr:uid="{00000000-0005-0000-0000-0000CB6D0000}"/>
    <cellStyle name="Normal 2 6 5 5 2" xfId="11153" xr:uid="{00000000-0005-0000-0000-0000CC6D0000}"/>
    <cellStyle name="Normal 2 6 5 5 2 2" xfId="27449" xr:uid="{00000000-0005-0000-0000-0000CD6D0000}"/>
    <cellStyle name="Normal 2 6 5 5 3" xfId="19303" xr:uid="{00000000-0005-0000-0000-0000CE6D0000}"/>
    <cellStyle name="Normal 2 6 5 6" xfId="5496" xr:uid="{00000000-0005-0000-0000-0000CF6D0000}"/>
    <cellStyle name="Normal 2 6 5 6 2" xfId="13642" xr:uid="{00000000-0005-0000-0000-0000D06D0000}"/>
    <cellStyle name="Normal 2 6 5 6 2 2" xfId="29938" xr:uid="{00000000-0005-0000-0000-0000D16D0000}"/>
    <cellStyle name="Normal 2 6 5 6 3" xfId="21792" xr:uid="{00000000-0005-0000-0000-0000D26D0000}"/>
    <cellStyle name="Normal 2 6 5 7" xfId="8343" xr:uid="{00000000-0005-0000-0000-0000D36D0000}"/>
    <cellStyle name="Normal 2 6 5 7 2" xfId="24639" xr:uid="{00000000-0005-0000-0000-0000D46D0000}"/>
    <cellStyle name="Normal 2 6 5 8" xfId="16493" xr:uid="{00000000-0005-0000-0000-0000D56D0000}"/>
    <cellStyle name="Normal 2 6 6" xfId="272" xr:uid="{00000000-0005-0000-0000-0000D66D0000}"/>
    <cellStyle name="Normal 2 6 6 2" xfId="616" xr:uid="{00000000-0005-0000-0000-0000D76D0000}"/>
    <cellStyle name="Normal 2 6 6 2 2" xfId="1322" xr:uid="{00000000-0005-0000-0000-0000D86D0000}"/>
    <cellStyle name="Normal 2 6 6 2 2 2" xfId="2732" xr:uid="{00000000-0005-0000-0000-0000D96D0000}"/>
    <cellStyle name="Normal 2 6 6 2 2 2 2" xfId="5204" xr:uid="{00000000-0005-0000-0000-0000DA6D0000}"/>
    <cellStyle name="Normal 2 6 6 2 2 2 2 2" xfId="13350" xr:uid="{00000000-0005-0000-0000-0000DB6D0000}"/>
    <cellStyle name="Normal 2 6 6 2 2 2 2 2 2" xfId="29646" xr:uid="{00000000-0005-0000-0000-0000DC6D0000}"/>
    <cellStyle name="Normal 2 6 6 2 2 2 2 3" xfId="21500" xr:uid="{00000000-0005-0000-0000-0000DD6D0000}"/>
    <cellStyle name="Normal 2 6 6 2 2 2 3" xfId="8031" xr:uid="{00000000-0005-0000-0000-0000DE6D0000}"/>
    <cellStyle name="Normal 2 6 6 2 2 2 3 2" xfId="16177" xr:uid="{00000000-0005-0000-0000-0000DF6D0000}"/>
    <cellStyle name="Normal 2 6 6 2 2 2 3 2 2" xfId="32473" xr:uid="{00000000-0005-0000-0000-0000E06D0000}"/>
    <cellStyle name="Normal 2 6 6 2 2 2 3 3" xfId="24327" xr:uid="{00000000-0005-0000-0000-0000E16D0000}"/>
    <cellStyle name="Normal 2 6 6 2 2 2 4" xfId="10878" xr:uid="{00000000-0005-0000-0000-0000E26D0000}"/>
    <cellStyle name="Normal 2 6 6 2 2 2 4 2" xfId="27174" xr:uid="{00000000-0005-0000-0000-0000E36D0000}"/>
    <cellStyle name="Normal 2 6 6 2 2 2 5" xfId="19028" xr:uid="{00000000-0005-0000-0000-0000E46D0000}"/>
    <cellStyle name="Normal 2 6 6 2 2 3" xfId="3986" xr:uid="{00000000-0005-0000-0000-0000E56D0000}"/>
    <cellStyle name="Normal 2 6 6 2 2 3 2" xfId="12132" xr:uid="{00000000-0005-0000-0000-0000E66D0000}"/>
    <cellStyle name="Normal 2 6 6 2 2 3 2 2" xfId="28428" xr:uid="{00000000-0005-0000-0000-0000E76D0000}"/>
    <cellStyle name="Normal 2 6 6 2 2 3 3" xfId="20282" xr:uid="{00000000-0005-0000-0000-0000E86D0000}"/>
    <cellStyle name="Normal 2 6 6 2 2 4" xfId="6621" xr:uid="{00000000-0005-0000-0000-0000E96D0000}"/>
    <cellStyle name="Normal 2 6 6 2 2 4 2" xfId="14767" xr:uid="{00000000-0005-0000-0000-0000EA6D0000}"/>
    <cellStyle name="Normal 2 6 6 2 2 4 2 2" xfId="31063" xr:uid="{00000000-0005-0000-0000-0000EB6D0000}"/>
    <cellStyle name="Normal 2 6 6 2 2 4 3" xfId="22917" xr:uid="{00000000-0005-0000-0000-0000EC6D0000}"/>
    <cellStyle name="Normal 2 6 6 2 2 5" xfId="9468" xr:uid="{00000000-0005-0000-0000-0000ED6D0000}"/>
    <cellStyle name="Normal 2 6 6 2 2 5 2" xfId="25764" xr:uid="{00000000-0005-0000-0000-0000EE6D0000}"/>
    <cellStyle name="Normal 2 6 6 2 2 6" xfId="17618" xr:uid="{00000000-0005-0000-0000-0000EF6D0000}"/>
    <cellStyle name="Normal 2 6 6 2 3" xfId="2027" xr:uid="{00000000-0005-0000-0000-0000F06D0000}"/>
    <cellStyle name="Normal 2 6 6 2 3 2" xfId="4595" xr:uid="{00000000-0005-0000-0000-0000F16D0000}"/>
    <cellStyle name="Normal 2 6 6 2 3 2 2" xfId="12741" xr:uid="{00000000-0005-0000-0000-0000F26D0000}"/>
    <cellStyle name="Normal 2 6 6 2 3 2 2 2" xfId="29037" xr:uid="{00000000-0005-0000-0000-0000F36D0000}"/>
    <cellStyle name="Normal 2 6 6 2 3 2 3" xfId="20891" xr:uid="{00000000-0005-0000-0000-0000F46D0000}"/>
    <cellStyle name="Normal 2 6 6 2 3 3" xfId="7326" xr:uid="{00000000-0005-0000-0000-0000F56D0000}"/>
    <cellStyle name="Normal 2 6 6 2 3 3 2" xfId="15472" xr:uid="{00000000-0005-0000-0000-0000F66D0000}"/>
    <cellStyle name="Normal 2 6 6 2 3 3 2 2" xfId="31768" xr:uid="{00000000-0005-0000-0000-0000F76D0000}"/>
    <cellStyle name="Normal 2 6 6 2 3 3 3" xfId="23622" xr:uid="{00000000-0005-0000-0000-0000F86D0000}"/>
    <cellStyle name="Normal 2 6 6 2 3 4" xfId="10173" xr:uid="{00000000-0005-0000-0000-0000F96D0000}"/>
    <cellStyle name="Normal 2 6 6 2 3 4 2" xfId="26469" xr:uid="{00000000-0005-0000-0000-0000FA6D0000}"/>
    <cellStyle name="Normal 2 6 6 2 3 5" xfId="18323" xr:uid="{00000000-0005-0000-0000-0000FB6D0000}"/>
    <cellStyle name="Normal 2 6 6 2 4" xfId="3377" xr:uid="{00000000-0005-0000-0000-0000FC6D0000}"/>
    <cellStyle name="Normal 2 6 6 2 4 2" xfId="11523" xr:uid="{00000000-0005-0000-0000-0000FD6D0000}"/>
    <cellStyle name="Normal 2 6 6 2 4 2 2" xfId="27819" xr:uid="{00000000-0005-0000-0000-0000FE6D0000}"/>
    <cellStyle name="Normal 2 6 6 2 4 3" xfId="19673" xr:uid="{00000000-0005-0000-0000-0000FF6D0000}"/>
    <cellStyle name="Normal 2 6 6 2 5" xfId="5916" xr:uid="{00000000-0005-0000-0000-0000006E0000}"/>
    <cellStyle name="Normal 2 6 6 2 5 2" xfId="14062" xr:uid="{00000000-0005-0000-0000-0000016E0000}"/>
    <cellStyle name="Normal 2 6 6 2 5 2 2" xfId="30358" xr:uid="{00000000-0005-0000-0000-0000026E0000}"/>
    <cellStyle name="Normal 2 6 6 2 5 3" xfId="22212" xr:uid="{00000000-0005-0000-0000-0000036E0000}"/>
    <cellStyle name="Normal 2 6 6 2 6" xfId="8763" xr:uid="{00000000-0005-0000-0000-0000046E0000}"/>
    <cellStyle name="Normal 2 6 6 2 6 2" xfId="25059" xr:uid="{00000000-0005-0000-0000-0000056E0000}"/>
    <cellStyle name="Normal 2 6 6 2 7" xfId="16913" xr:uid="{00000000-0005-0000-0000-0000066E0000}"/>
    <cellStyle name="Normal 2 6 6 3" xfId="978" xr:uid="{00000000-0005-0000-0000-0000076E0000}"/>
    <cellStyle name="Normal 2 6 6 3 2" xfId="2388" xr:uid="{00000000-0005-0000-0000-0000086E0000}"/>
    <cellStyle name="Normal 2 6 6 3 2 2" xfId="4908" xr:uid="{00000000-0005-0000-0000-0000096E0000}"/>
    <cellStyle name="Normal 2 6 6 3 2 2 2" xfId="13054" xr:uid="{00000000-0005-0000-0000-00000A6E0000}"/>
    <cellStyle name="Normal 2 6 6 3 2 2 2 2" xfId="29350" xr:uid="{00000000-0005-0000-0000-00000B6E0000}"/>
    <cellStyle name="Normal 2 6 6 3 2 2 3" xfId="21204" xr:uid="{00000000-0005-0000-0000-00000C6E0000}"/>
    <cellStyle name="Normal 2 6 6 3 2 3" xfId="7687" xr:uid="{00000000-0005-0000-0000-00000D6E0000}"/>
    <cellStyle name="Normal 2 6 6 3 2 3 2" xfId="15833" xr:uid="{00000000-0005-0000-0000-00000E6E0000}"/>
    <cellStyle name="Normal 2 6 6 3 2 3 2 2" xfId="32129" xr:uid="{00000000-0005-0000-0000-00000F6E0000}"/>
    <cellStyle name="Normal 2 6 6 3 2 3 3" xfId="23983" xr:uid="{00000000-0005-0000-0000-0000106E0000}"/>
    <cellStyle name="Normal 2 6 6 3 2 4" xfId="10534" xr:uid="{00000000-0005-0000-0000-0000116E0000}"/>
    <cellStyle name="Normal 2 6 6 3 2 4 2" xfId="26830" xr:uid="{00000000-0005-0000-0000-0000126E0000}"/>
    <cellStyle name="Normal 2 6 6 3 2 5" xfId="18684" xr:uid="{00000000-0005-0000-0000-0000136E0000}"/>
    <cellStyle name="Normal 2 6 6 3 3" xfId="3690" xr:uid="{00000000-0005-0000-0000-0000146E0000}"/>
    <cellStyle name="Normal 2 6 6 3 3 2" xfId="11836" xr:uid="{00000000-0005-0000-0000-0000156E0000}"/>
    <cellStyle name="Normal 2 6 6 3 3 2 2" xfId="28132" xr:uid="{00000000-0005-0000-0000-0000166E0000}"/>
    <cellStyle name="Normal 2 6 6 3 3 3" xfId="19986" xr:uid="{00000000-0005-0000-0000-0000176E0000}"/>
    <cellStyle name="Normal 2 6 6 3 4" xfId="6277" xr:uid="{00000000-0005-0000-0000-0000186E0000}"/>
    <cellStyle name="Normal 2 6 6 3 4 2" xfId="14423" xr:uid="{00000000-0005-0000-0000-0000196E0000}"/>
    <cellStyle name="Normal 2 6 6 3 4 2 2" xfId="30719" xr:uid="{00000000-0005-0000-0000-00001A6E0000}"/>
    <cellStyle name="Normal 2 6 6 3 4 3" xfId="22573" xr:uid="{00000000-0005-0000-0000-00001B6E0000}"/>
    <cellStyle name="Normal 2 6 6 3 5" xfId="9124" xr:uid="{00000000-0005-0000-0000-00001C6E0000}"/>
    <cellStyle name="Normal 2 6 6 3 5 2" xfId="25420" xr:uid="{00000000-0005-0000-0000-00001D6E0000}"/>
    <cellStyle name="Normal 2 6 6 3 6" xfId="17274" xr:uid="{00000000-0005-0000-0000-00001E6E0000}"/>
    <cellStyle name="Normal 2 6 6 4" xfId="1683" xr:uid="{00000000-0005-0000-0000-00001F6E0000}"/>
    <cellStyle name="Normal 2 6 6 4 2" xfId="4299" xr:uid="{00000000-0005-0000-0000-0000206E0000}"/>
    <cellStyle name="Normal 2 6 6 4 2 2" xfId="12445" xr:uid="{00000000-0005-0000-0000-0000216E0000}"/>
    <cellStyle name="Normal 2 6 6 4 2 2 2" xfId="28741" xr:uid="{00000000-0005-0000-0000-0000226E0000}"/>
    <cellStyle name="Normal 2 6 6 4 2 3" xfId="20595" xr:uid="{00000000-0005-0000-0000-0000236E0000}"/>
    <cellStyle name="Normal 2 6 6 4 3" xfId="6982" xr:uid="{00000000-0005-0000-0000-0000246E0000}"/>
    <cellStyle name="Normal 2 6 6 4 3 2" xfId="15128" xr:uid="{00000000-0005-0000-0000-0000256E0000}"/>
    <cellStyle name="Normal 2 6 6 4 3 2 2" xfId="31424" xr:uid="{00000000-0005-0000-0000-0000266E0000}"/>
    <cellStyle name="Normal 2 6 6 4 3 3" xfId="23278" xr:uid="{00000000-0005-0000-0000-0000276E0000}"/>
    <cellStyle name="Normal 2 6 6 4 4" xfId="9829" xr:uid="{00000000-0005-0000-0000-0000286E0000}"/>
    <cellStyle name="Normal 2 6 6 4 4 2" xfId="26125" xr:uid="{00000000-0005-0000-0000-0000296E0000}"/>
    <cellStyle name="Normal 2 6 6 4 5" xfId="17979" xr:uid="{00000000-0005-0000-0000-00002A6E0000}"/>
    <cellStyle name="Normal 2 6 6 5" xfId="3081" xr:uid="{00000000-0005-0000-0000-00002B6E0000}"/>
    <cellStyle name="Normal 2 6 6 5 2" xfId="11227" xr:uid="{00000000-0005-0000-0000-00002C6E0000}"/>
    <cellStyle name="Normal 2 6 6 5 2 2" xfId="27523" xr:uid="{00000000-0005-0000-0000-00002D6E0000}"/>
    <cellStyle name="Normal 2 6 6 5 3" xfId="19377" xr:uid="{00000000-0005-0000-0000-00002E6E0000}"/>
    <cellStyle name="Normal 2 6 6 6" xfId="5572" xr:uid="{00000000-0005-0000-0000-00002F6E0000}"/>
    <cellStyle name="Normal 2 6 6 6 2" xfId="13718" xr:uid="{00000000-0005-0000-0000-0000306E0000}"/>
    <cellStyle name="Normal 2 6 6 6 2 2" xfId="30014" xr:uid="{00000000-0005-0000-0000-0000316E0000}"/>
    <cellStyle name="Normal 2 6 6 6 3" xfId="21868" xr:uid="{00000000-0005-0000-0000-0000326E0000}"/>
    <cellStyle name="Normal 2 6 6 7" xfId="8419" xr:uid="{00000000-0005-0000-0000-0000336E0000}"/>
    <cellStyle name="Normal 2 6 6 7 2" xfId="24715" xr:uid="{00000000-0005-0000-0000-0000346E0000}"/>
    <cellStyle name="Normal 2 6 6 8" xfId="16569" xr:uid="{00000000-0005-0000-0000-0000356E0000}"/>
    <cellStyle name="Normal 2 6 7" xfId="362" xr:uid="{00000000-0005-0000-0000-0000366E0000}"/>
    <cellStyle name="Normal 2 6 7 2" xfId="1068" xr:uid="{00000000-0005-0000-0000-0000376E0000}"/>
    <cellStyle name="Normal 2 6 7 2 2" xfId="2478" xr:uid="{00000000-0005-0000-0000-0000386E0000}"/>
    <cellStyle name="Normal 2 6 7 2 2 2" xfId="4982" xr:uid="{00000000-0005-0000-0000-0000396E0000}"/>
    <cellStyle name="Normal 2 6 7 2 2 2 2" xfId="13128" xr:uid="{00000000-0005-0000-0000-00003A6E0000}"/>
    <cellStyle name="Normal 2 6 7 2 2 2 2 2" xfId="29424" xr:uid="{00000000-0005-0000-0000-00003B6E0000}"/>
    <cellStyle name="Normal 2 6 7 2 2 2 3" xfId="21278" xr:uid="{00000000-0005-0000-0000-00003C6E0000}"/>
    <cellStyle name="Normal 2 6 7 2 2 3" xfId="7777" xr:uid="{00000000-0005-0000-0000-00003D6E0000}"/>
    <cellStyle name="Normal 2 6 7 2 2 3 2" xfId="15923" xr:uid="{00000000-0005-0000-0000-00003E6E0000}"/>
    <cellStyle name="Normal 2 6 7 2 2 3 2 2" xfId="32219" xr:uid="{00000000-0005-0000-0000-00003F6E0000}"/>
    <cellStyle name="Normal 2 6 7 2 2 3 3" xfId="24073" xr:uid="{00000000-0005-0000-0000-0000406E0000}"/>
    <cellStyle name="Normal 2 6 7 2 2 4" xfId="10624" xr:uid="{00000000-0005-0000-0000-0000416E0000}"/>
    <cellStyle name="Normal 2 6 7 2 2 4 2" xfId="26920" xr:uid="{00000000-0005-0000-0000-0000426E0000}"/>
    <cellStyle name="Normal 2 6 7 2 2 5" xfId="18774" xr:uid="{00000000-0005-0000-0000-0000436E0000}"/>
    <cellStyle name="Normal 2 6 7 2 3" xfId="3764" xr:uid="{00000000-0005-0000-0000-0000446E0000}"/>
    <cellStyle name="Normal 2 6 7 2 3 2" xfId="11910" xr:uid="{00000000-0005-0000-0000-0000456E0000}"/>
    <cellStyle name="Normal 2 6 7 2 3 2 2" xfId="28206" xr:uid="{00000000-0005-0000-0000-0000466E0000}"/>
    <cellStyle name="Normal 2 6 7 2 3 3" xfId="20060" xr:uid="{00000000-0005-0000-0000-0000476E0000}"/>
    <cellStyle name="Normal 2 6 7 2 4" xfId="6367" xr:uid="{00000000-0005-0000-0000-0000486E0000}"/>
    <cellStyle name="Normal 2 6 7 2 4 2" xfId="14513" xr:uid="{00000000-0005-0000-0000-0000496E0000}"/>
    <cellStyle name="Normal 2 6 7 2 4 2 2" xfId="30809" xr:uid="{00000000-0005-0000-0000-00004A6E0000}"/>
    <cellStyle name="Normal 2 6 7 2 4 3" xfId="22663" xr:uid="{00000000-0005-0000-0000-00004B6E0000}"/>
    <cellStyle name="Normal 2 6 7 2 5" xfId="9214" xr:uid="{00000000-0005-0000-0000-00004C6E0000}"/>
    <cellStyle name="Normal 2 6 7 2 5 2" xfId="25510" xr:uid="{00000000-0005-0000-0000-00004D6E0000}"/>
    <cellStyle name="Normal 2 6 7 2 6" xfId="17364" xr:uid="{00000000-0005-0000-0000-00004E6E0000}"/>
    <cellStyle name="Normal 2 6 7 3" xfId="1773" xr:uid="{00000000-0005-0000-0000-00004F6E0000}"/>
    <cellStyle name="Normal 2 6 7 3 2" xfId="4373" xr:uid="{00000000-0005-0000-0000-0000506E0000}"/>
    <cellStyle name="Normal 2 6 7 3 2 2" xfId="12519" xr:uid="{00000000-0005-0000-0000-0000516E0000}"/>
    <cellStyle name="Normal 2 6 7 3 2 2 2" xfId="28815" xr:uid="{00000000-0005-0000-0000-0000526E0000}"/>
    <cellStyle name="Normal 2 6 7 3 2 3" xfId="20669" xr:uid="{00000000-0005-0000-0000-0000536E0000}"/>
    <cellStyle name="Normal 2 6 7 3 3" xfId="7072" xr:uid="{00000000-0005-0000-0000-0000546E0000}"/>
    <cellStyle name="Normal 2 6 7 3 3 2" xfId="15218" xr:uid="{00000000-0005-0000-0000-0000556E0000}"/>
    <cellStyle name="Normal 2 6 7 3 3 2 2" xfId="31514" xr:uid="{00000000-0005-0000-0000-0000566E0000}"/>
    <cellStyle name="Normal 2 6 7 3 3 3" xfId="23368" xr:uid="{00000000-0005-0000-0000-0000576E0000}"/>
    <cellStyle name="Normal 2 6 7 3 4" xfId="9919" xr:uid="{00000000-0005-0000-0000-0000586E0000}"/>
    <cellStyle name="Normal 2 6 7 3 4 2" xfId="26215" xr:uid="{00000000-0005-0000-0000-0000596E0000}"/>
    <cellStyle name="Normal 2 6 7 3 5" xfId="18069" xr:uid="{00000000-0005-0000-0000-00005A6E0000}"/>
    <cellStyle name="Normal 2 6 7 4" xfId="3155" xr:uid="{00000000-0005-0000-0000-00005B6E0000}"/>
    <cellStyle name="Normal 2 6 7 4 2" xfId="11301" xr:uid="{00000000-0005-0000-0000-00005C6E0000}"/>
    <cellStyle name="Normal 2 6 7 4 2 2" xfId="27597" xr:uid="{00000000-0005-0000-0000-00005D6E0000}"/>
    <cellStyle name="Normal 2 6 7 4 3" xfId="19451" xr:uid="{00000000-0005-0000-0000-00005E6E0000}"/>
    <cellStyle name="Normal 2 6 7 5" xfId="5662" xr:uid="{00000000-0005-0000-0000-00005F6E0000}"/>
    <cellStyle name="Normal 2 6 7 5 2" xfId="13808" xr:uid="{00000000-0005-0000-0000-0000606E0000}"/>
    <cellStyle name="Normal 2 6 7 5 2 2" xfId="30104" xr:uid="{00000000-0005-0000-0000-0000616E0000}"/>
    <cellStyle name="Normal 2 6 7 5 3" xfId="21958" xr:uid="{00000000-0005-0000-0000-0000626E0000}"/>
    <cellStyle name="Normal 2 6 7 6" xfId="8509" xr:uid="{00000000-0005-0000-0000-0000636E0000}"/>
    <cellStyle name="Normal 2 6 7 6 2" xfId="24805" xr:uid="{00000000-0005-0000-0000-0000646E0000}"/>
    <cellStyle name="Normal 2 6 7 7" xfId="16659" xr:uid="{00000000-0005-0000-0000-0000656E0000}"/>
    <cellStyle name="Normal 2 6 8" xfId="724" xr:uid="{00000000-0005-0000-0000-0000666E0000}"/>
    <cellStyle name="Normal 2 6 8 2" xfId="2134" xr:uid="{00000000-0005-0000-0000-0000676E0000}"/>
    <cellStyle name="Normal 2 6 8 2 2" xfId="4686" xr:uid="{00000000-0005-0000-0000-0000686E0000}"/>
    <cellStyle name="Normal 2 6 8 2 2 2" xfId="12832" xr:uid="{00000000-0005-0000-0000-0000696E0000}"/>
    <cellStyle name="Normal 2 6 8 2 2 2 2" xfId="29128" xr:uid="{00000000-0005-0000-0000-00006A6E0000}"/>
    <cellStyle name="Normal 2 6 8 2 2 3" xfId="20982" xr:uid="{00000000-0005-0000-0000-00006B6E0000}"/>
    <cellStyle name="Normal 2 6 8 2 3" xfId="7433" xr:uid="{00000000-0005-0000-0000-00006C6E0000}"/>
    <cellStyle name="Normal 2 6 8 2 3 2" xfId="15579" xr:uid="{00000000-0005-0000-0000-00006D6E0000}"/>
    <cellStyle name="Normal 2 6 8 2 3 2 2" xfId="31875" xr:uid="{00000000-0005-0000-0000-00006E6E0000}"/>
    <cellStyle name="Normal 2 6 8 2 3 3" xfId="23729" xr:uid="{00000000-0005-0000-0000-00006F6E0000}"/>
    <cellStyle name="Normal 2 6 8 2 4" xfId="10280" xr:uid="{00000000-0005-0000-0000-0000706E0000}"/>
    <cellStyle name="Normal 2 6 8 2 4 2" xfId="26576" xr:uid="{00000000-0005-0000-0000-0000716E0000}"/>
    <cellStyle name="Normal 2 6 8 2 5" xfId="18430" xr:uid="{00000000-0005-0000-0000-0000726E0000}"/>
    <cellStyle name="Normal 2 6 8 3" xfId="3468" xr:uid="{00000000-0005-0000-0000-0000736E0000}"/>
    <cellStyle name="Normal 2 6 8 3 2" xfId="11614" xr:uid="{00000000-0005-0000-0000-0000746E0000}"/>
    <cellStyle name="Normal 2 6 8 3 2 2" xfId="27910" xr:uid="{00000000-0005-0000-0000-0000756E0000}"/>
    <cellStyle name="Normal 2 6 8 3 3" xfId="19764" xr:uid="{00000000-0005-0000-0000-0000766E0000}"/>
    <cellStyle name="Normal 2 6 8 4" xfId="6023" xr:uid="{00000000-0005-0000-0000-0000776E0000}"/>
    <cellStyle name="Normal 2 6 8 4 2" xfId="14169" xr:uid="{00000000-0005-0000-0000-0000786E0000}"/>
    <cellStyle name="Normal 2 6 8 4 2 2" xfId="30465" xr:uid="{00000000-0005-0000-0000-0000796E0000}"/>
    <cellStyle name="Normal 2 6 8 4 3" xfId="22319" xr:uid="{00000000-0005-0000-0000-00007A6E0000}"/>
    <cellStyle name="Normal 2 6 8 5" xfId="8870" xr:uid="{00000000-0005-0000-0000-00007B6E0000}"/>
    <cellStyle name="Normal 2 6 8 5 2" xfId="25166" xr:uid="{00000000-0005-0000-0000-00007C6E0000}"/>
    <cellStyle name="Normal 2 6 8 6" xfId="17020" xr:uid="{00000000-0005-0000-0000-00007D6E0000}"/>
    <cellStyle name="Normal 2 6 9" xfId="1429" xr:uid="{00000000-0005-0000-0000-00007E6E0000}"/>
    <cellStyle name="Normal 2 6 9 2" xfId="4077" xr:uid="{00000000-0005-0000-0000-00007F6E0000}"/>
    <cellStyle name="Normal 2 6 9 2 2" xfId="12223" xr:uid="{00000000-0005-0000-0000-0000806E0000}"/>
    <cellStyle name="Normal 2 6 9 2 2 2" xfId="28519" xr:uid="{00000000-0005-0000-0000-0000816E0000}"/>
    <cellStyle name="Normal 2 6 9 2 3" xfId="20373" xr:uid="{00000000-0005-0000-0000-0000826E0000}"/>
    <cellStyle name="Normal 2 6 9 3" xfId="6728" xr:uid="{00000000-0005-0000-0000-0000836E0000}"/>
    <cellStyle name="Normal 2 6 9 3 2" xfId="14874" xr:uid="{00000000-0005-0000-0000-0000846E0000}"/>
    <cellStyle name="Normal 2 6 9 3 2 2" xfId="31170" xr:uid="{00000000-0005-0000-0000-0000856E0000}"/>
    <cellStyle name="Normal 2 6 9 3 3" xfId="23024" xr:uid="{00000000-0005-0000-0000-0000866E0000}"/>
    <cellStyle name="Normal 2 6 9 4" xfId="9575" xr:uid="{00000000-0005-0000-0000-0000876E0000}"/>
    <cellStyle name="Normal 2 6 9 4 2" xfId="25871" xr:uid="{00000000-0005-0000-0000-0000886E0000}"/>
    <cellStyle name="Normal 2 6 9 5" xfId="17725" xr:uid="{00000000-0005-0000-0000-0000896E0000}"/>
    <cellStyle name="Normal 2 7" xfId="29" xr:uid="{00000000-0005-0000-0000-00008A6E0000}"/>
    <cellStyle name="Normal 2 7 10" xfId="5329" xr:uid="{00000000-0005-0000-0000-00008B6E0000}"/>
    <cellStyle name="Normal 2 7 10 2" xfId="13475" xr:uid="{00000000-0005-0000-0000-00008C6E0000}"/>
    <cellStyle name="Normal 2 7 10 2 2" xfId="29771" xr:uid="{00000000-0005-0000-0000-00008D6E0000}"/>
    <cellStyle name="Normal 2 7 10 3" xfId="21625" xr:uid="{00000000-0005-0000-0000-00008E6E0000}"/>
    <cellStyle name="Normal 2 7 11" xfId="8176" xr:uid="{00000000-0005-0000-0000-00008F6E0000}"/>
    <cellStyle name="Normal 2 7 11 2" xfId="24472" xr:uid="{00000000-0005-0000-0000-0000906E0000}"/>
    <cellStyle name="Normal 2 7 12" xfId="16326" xr:uid="{00000000-0005-0000-0000-0000916E0000}"/>
    <cellStyle name="Normal 2 7 2" xfId="73" xr:uid="{00000000-0005-0000-0000-0000926E0000}"/>
    <cellStyle name="Normal 2 7 2 10" xfId="8220" xr:uid="{00000000-0005-0000-0000-0000936E0000}"/>
    <cellStyle name="Normal 2 7 2 10 2" xfId="24516" xr:uid="{00000000-0005-0000-0000-0000946E0000}"/>
    <cellStyle name="Normal 2 7 2 11" xfId="16370" xr:uid="{00000000-0005-0000-0000-0000956E0000}"/>
    <cellStyle name="Normal 2 7 2 2" xfId="163" xr:uid="{00000000-0005-0000-0000-0000966E0000}"/>
    <cellStyle name="Normal 2 7 2 2 2" xfId="507" xr:uid="{00000000-0005-0000-0000-0000976E0000}"/>
    <cellStyle name="Normal 2 7 2 2 2 2" xfId="1213" xr:uid="{00000000-0005-0000-0000-0000986E0000}"/>
    <cellStyle name="Normal 2 7 2 2 2 2 2" xfId="2623" xr:uid="{00000000-0005-0000-0000-0000996E0000}"/>
    <cellStyle name="Normal 2 7 2 2 2 2 2 2" xfId="5101" xr:uid="{00000000-0005-0000-0000-00009A6E0000}"/>
    <cellStyle name="Normal 2 7 2 2 2 2 2 2 2" xfId="13247" xr:uid="{00000000-0005-0000-0000-00009B6E0000}"/>
    <cellStyle name="Normal 2 7 2 2 2 2 2 2 2 2" xfId="29543" xr:uid="{00000000-0005-0000-0000-00009C6E0000}"/>
    <cellStyle name="Normal 2 7 2 2 2 2 2 2 3" xfId="21397" xr:uid="{00000000-0005-0000-0000-00009D6E0000}"/>
    <cellStyle name="Normal 2 7 2 2 2 2 2 3" xfId="7922" xr:uid="{00000000-0005-0000-0000-00009E6E0000}"/>
    <cellStyle name="Normal 2 7 2 2 2 2 2 3 2" xfId="16068" xr:uid="{00000000-0005-0000-0000-00009F6E0000}"/>
    <cellStyle name="Normal 2 7 2 2 2 2 2 3 2 2" xfId="32364" xr:uid="{00000000-0005-0000-0000-0000A06E0000}"/>
    <cellStyle name="Normal 2 7 2 2 2 2 2 3 3" xfId="24218" xr:uid="{00000000-0005-0000-0000-0000A16E0000}"/>
    <cellStyle name="Normal 2 7 2 2 2 2 2 4" xfId="10769" xr:uid="{00000000-0005-0000-0000-0000A26E0000}"/>
    <cellStyle name="Normal 2 7 2 2 2 2 2 4 2" xfId="27065" xr:uid="{00000000-0005-0000-0000-0000A36E0000}"/>
    <cellStyle name="Normal 2 7 2 2 2 2 2 5" xfId="18919" xr:uid="{00000000-0005-0000-0000-0000A46E0000}"/>
    <cellStyle name="Normal 2 7 2 2 2 2 3" xfId="3883" xr:uid="{00000000-0005-0000-0000-0000A56E0000}"/>
    <cellStyle name="Normal 2 7 2 2 2 2 3 2" xfId="12029" xr:uid="{00000000-0005-0000-0000-0000A66E0000}"/>
    <cellStyle name="Normal 2 7 2 2 2 2 3 2 2" xfId="28325" xr:uid="{00000000-0005-0000-0000-0000A76E0000}"/>
    <cellStyle name="Normal 2 7 2 2 2 2 3 3" xfId="20179" xr:uid="{00000000-0005-0000-0000-0000A86E0000}"/>
    <cellStyle name="Normal 2 7 2 2 2 2 4" xfId="6512" xr:uid="{00000000-0005-0000-0000-0000A96E0000}"/>
    <cellStyle name="Normal 2 7 2 2 2 2 4 2" xfId="14658" xr:uid="{00000000-0005-0000-0000-0000AA6E0000}"/>
    <cellStyle name="Normal 2 7 2 2 2 2 4 2 2" xfId="30954" xr:uid="{00000000-0005-0000-0000-0000AB6E0000}"/>
    <cellStyle name="Normal 2 7 2 2 2 2 4 3" xfId="22808" xr:uid="{00000000-0005-0000-0000-0000AC6E0000}"/>
    <cellStyle name="Normal 2 7 2 2 2 2 5" xfId="9359" xr:uid="{00000000-0005-0000-0000-0000AD6E0000}"/>
    <cellStyle name="Normal 2 7 2 2 2 2 5 2" xfId="25655" xr:uid="{00000000-0005-0000-0000-0000AE6E0000}"/>
    <cellStyle name="Normal 2 7 2 2 2 2 6" xfId="17509" xr:uid="{00000000-0005-0000-0000-0000AF6E0000}"/>
    <cellStyle name="Normal 2 7 2 2 2 3" xfId="1918" xr:uid="{00000000-0005-0000-0000-0000B06E0000}"/>
    <cellStyle name="Normal 2 7 2 2 2 3 2" xfId="4492" xr:uid="{00000000-0005-0000-0000-0000B16E0000}"/>
    <cellStyle name="Normal 2 7 2 2 2 3 2 2" xfId="12638" xr:uid="{00000000-0005-0000-0000-0000B26E0000}"/>
    <cellStyle name="Normal 2 7 2 2 2 3 2 2 2" xfId="28934" xr:uid="{00000000-0005-0000-0000-0000B36E0000}"/>
    <cellStyle name="Normal 2 7 2 2 2 3 2 3" xfId="20788" xr:uid="{00000000-0005-0000-0000-0000B46E0000}"/>
    <cellStyle name="Normal 2 7 2 2 2 3 3" xfId="7217" xr:uid="{00000000-0005-0000-0000-0000B56E0000}"/>
    <cellStyle name="Normal 2 7 2 2 2 3 3 2" xfId="15363" xr:uid="{00000000-0005-0000-0000-0000B66E0000}"/>
    <cellStyle name="Normal 2 7 2 2 2 3 3 2 2" xfId="31659" xr:uid="{00000000-0005-0000-0000-0000B76E0000}"/>
    <cellStyle name="Normal 2 7 2 2 2 3 3 3" xfId="23513" xr:uid="{00000000-0005-0000-0000-0000B86E0000}"/>
    <cellStyle name="Normal 2 7 2 2 2 3 4" xfId="10064" xr:uid="{00000000-0005-0000-0000-0000B96E0000}"/>
    <cellStyle name="Normal 2 7 2 2 2 3 4 2" xfId="26360" xr:uid="{00000000-0005-0000-0000-0000BA6E0000}"/>
    <cellStyle name="Normal 2 7 2 2 2 3 5" xfId="18214" xr:uid="{00000000-0005-0000-0000-0000BB6E0000}"/>
    <cellStyle name="Normal 2 7 2 2 2 4" xfId="3274" xr:uid="{00000000-0005-0000-0000-0000BC6E0000}"/>
    <cellStyle name="Normal 2 7 2 2 2 4 2" xfId="11420" xr:uid="{00000000-0005-0000-0000-0000BD6E0000}"/>
    <cellStyle name="Normal 2 7 2 2 2 4 2 2" xfId="27716" xr:uid="{00000000-0005-0000-0000-0000BE6E0000}"/>
    <cellStyle name="Normal 2 7 2 2 2 4 3" xfId="19570" xr:uid="{00000000-0005-0000-0000-0000BF6E0000}"/>
    <cellStyle name="Normal 2 7 2 2 2 5" xfId="5807" xr:uid="{00000000-0005-0000-0000-0000C06E0000}"/>
    <cellStyle name="Normal 2 7 2 2 2 5 2" xfId="13953" xr:uid="{00000000-0005-0000-0000-0000C16E0000}"/>
    <cellStyle name="Normal 2 7 2 2 2 5 2 2" xfId="30249" xr:uid="{00000000-0005-0000-0000-0000C26E0000}"/>
    <cellStyle name="Normal 2 7 2 2 2 5 3" xfId="22103" xr:uid="{00000000-0005-0000-0000-0000C36E0000}"/>
    <cellStyle name="Normal 2 7 2 2 2 6" xfId="8654" xr:uid="{00000000-0005-0000-0000-0000C46E0000}"/>
    <cellStyle name="Normal 2 7 2 2 2 6 2" xfId="24950" xr:uid="{00000000-0005-0000-0000-0000C56E0000}"/>
    <cellStyle name="Normal 2 7 2 2 2 7" xfId="16804" xr:uid="{00000000-0005-0000-0000-0000C66E0000}"/>
    <cellStyle name="Normal 2 7 2 2 3" xfId="869" xr:uid="{00000000-0005-0000-0000-0000C76E0000}"/>
    <cellStyle name="Normal 2 7 2 2 3 2" xfId="2279" xr:uid="{00000000-0005-0000-0000-0000C86E0000}"/>
    <cellStyle name="Normal 2 7 2 2 3 2 2" xfId="4805" xr:uid="{00000000-0005-0000-0000-0000C96E0000}"/>
    <cellStyle name="Normal 2 7 2 2 3 2 2 2" xfId="12951" xr:uid="{00000000-0005-0000-0000-0000CA6E0000}"/>
    <cellStyle name="Normal 2 7 2 2 3 2 2 2 2" xfId="29247" xr:uid="{00000000-0005-0000-0000-0000CB6E0000}"/>
    <cellStyle name="Normal 2 7 2 2 3 2 2 3" xfId="21101" xr:uid="{00000000-0005-0000-0000-0000CC6E0000}"/>
    <cellStyle name="Normal 2 7 2 2 3 2 3" xfId="7578" xr:uid="{00000000-0005-0000-0000-0000CD6E0000}"/>
    <cellStyle name="Normal 2 7 2 2 3 2 3 2" xfId="15724" xr:uid="{00000000-0005-0000-0000-0000CE6E0000}"/>
    <cellStyle name="Normal 2 7 2 2 3 2 3 2 2" xfId="32020" xr:uid="{00000000-0005-0000-0000-0000CF6E0000}"/>
    <cellStyle name="Normal 2 7 2 2 3 2 3 3" xfId="23874" xr:uid="{00000000-0005-0000-0000-0000D06E0000}"/>
    <cellStyle name="Normal 2 7 2 2 3 2 4" xfId="10425" xr:uid="{00000000-0005-0000-0000-0000D16E0000}"/>
    <cellStyle name="Normal 2 7 2 2 3 2 4 2" xfId="26721" xr:uid="{00000000-0005-0000-0000-0000D26E0000}"/>
    <cellStyle name="Normal 2 7 2 2 3 2 5" xfId="18575" xr:uid="{00000000-0005-0000-0000-0000D36E0000}"/>
    <cellStyle name="Normal 2 7 2 2 3 3" xfId="3587" xr:uid="{00000000-0005-0000-0000-0000D46E0000}"/>
    <cellStyle name="Normal 2 7 2 2 3 3 2" xfId="11733" xr:uid="{00000000-0005-0000-0000-0000D56E0000}"/>
    <cellStyle name="Normal 2 7 2 2 3 3 2 2" xfId="28029" xr:uid="{00000000-0005-0000-0000-0000D66E0000}"/>
    <cellStyle name="Normal 2 7 2 2 3 3 3" xfId="19883" xr:uid="{00000000-0005-0000-0000-0000D76E0000}"/>
    <cellStyle name="Normal 2 7 2 2 3 4" xfId="6168" xr:uid="{00000000-0005-0000-0000-0000D86E0000}"/>
    <cellStyle name="Normal 2 7 2 2 3 4 2" xfId="14314" xr:uid="{00000000-0005-0000-0000-0000D96E0000}"/>
    <cellStyle name="Normal 2 7 2 2 3 4 2 2" xfId="30610" xr:uid="{00000000-0005-0000-0000-0000DA6E0000}"/>
    <cellStyle name="Normal 2 7 2 2 3 4 3" xfId="22464" xr:uid="{00000000-0005-0000-0000-0000DB6E0000}"/>
    <cellStyle name="Normal 2 7 2 2 3 5" xfId="9015" xr:uid="{00000000-0005-0000-0000-0000DC6E0000}"/>
    <cellStyle name="Normal 2 7 2 2 3 5 2" xfId="25311" xr:uid="{00000000-0005-0000-0000-0000DD6E0000}"/>
    <cellStyle name="Normal 2 7 2 2 3 6" xfId="17165" xr:uid="{00000000-0005-0000-0000-0000DE6E0000}"/>
    <cellStyle name="Normal 2 7 2 2 4" xfId="1574" xr:uid="{00000000-0005-0000-0000-0000DF6E0000}"/>
    <cellStyle name="Normal 2 7 2 2 4 2" xfId="4196" xr:uid="{00000000-0005-0000-0000-0000E06E0000}"/>
    <cellStyle name="Normal 2 7 2 2 4 2 2" xfId="12342" xr:uid="{00000000-0005-0000-0000-0000E16E0000}"/>
    <cellStyle name="Normal 2 7 2 2 4 2 2 2" xfId="28638" xr:uid="{00000000-0005-0000-0000-0000E26E0000}"/>
    <cellStyle name="Normal 2 7 2 2 4 2 3" xfId="20492" xr:uid="{00000000-0005-0000-0000-0000E36E0000}"/>
    <cellStyle name="Normal 2 7 2 2 4 3" xfId="6873" xr:uid="{00000000-0005-0000-0000-0000E46E0000}"/>
    <cellStyle name="Normal 2 7 2 2 4 3 2" xfId="15019" xr:uid="{00000000-0005-0000-0000-0000E56E0000}"/>
    <cellStyle name="Normal 2 7 2 2 4 3 2 2" xfId="31315" xr:uid="{00000000-0005-0000-0000-0000E66E0000}"/>
    <cellStyle name="Normal 2 7 2 2 4 3 3" xfId="23169" xr:uid="{00000000-0005-0000-0000-0000E76E0000}"/>
    <cellStyle name="Normal 2 7 2 2 4 4" xfId="9720" xr:uid="{00000000-0005-0000-0000-0000E86E0000}"/>
    <cellStyle name="Normal 2 7 2 2 4 4 2" xfId="26016" xr:uid="{00000000-0005-0000-0000-0000E96E0000}"/>
    <cellStyle name="Normal 2 7 2 2 4 5" xfId="17870" xr:uid="{00000000-0005-0000-0000-0000EA6E0000}"/>
    <cellStyle name="Normal 2 7 2 2 5" xfId="2978" xr:uid="{00000000-0005-0000-0000-0000EB6E0000}"/>
    <cellStyle name="Normal 2 7 2 2 5 2" xfId="11124" xr:uid="{00000000-0005-0000-0000-0000EC6E0000}"/>
    <cellStyle name="Normal 2 7 2 2 5 2 2" xfId="27420" xr:uid="{00000000-0005-0000-0000-0000ED6E0000}"/>
    <cellStyle name="Normal 2 7 2 2 5 3" xfId="19274" xr:uid="{00000000-0005-0000-0000-0000EE6E0000}"/>
    <cellStyle name="Normal 2 7 2 2 6" xfId="5463" xr:uid="{00000000-0005-0000-0000-0000EF6E0000}"/>
    <cellStyle name="Normal 2 7 2 2 6 2" xfId="13609" xr:uid="{00000000-0005-0000-0000-0000F06E0000}"/>
    <cellStyle name="Normal 2 7 2 2 6 2 2" xfId="29905" xr:uid="{00000000-0005-0000-0000-0000F16E0000}"/>
    <cellStyle name="Normal 2 7 2 2 6 3" xfId="21759" xr:uid="{00000000-0005-0000-0000-0000F26E0000}"/>
    <cellStyle name="Normal 2 7 2 2 7" xfId="8310" xr:uid="{00000000-0005-0000-0000-0000F36E0000}"/>
    <cellStyle name="Normal 2 7 2 2 7 2" xfId="24606" xr:uid="{00000000-0005-0000-0000-0000F46E0000}"/>
    <cellStyle name="Normal 2 7 2 2 8" xfId="16460" xr:uid="{00000000-0005-0000-0000-0000F56E0000}"/>
    <cellStyle name="Normal 2 7 2 3" xfId="241" xr:uid="{00000000-0005-0000-0000-0000F66E0000}"/>
    <cellStyle name="Normal 2 7 2 3 2" xfId="585" xr:uid="{00000000-0005-0000-0000-0000F76E0000}"/>
    <cellStyle name="Normal 2 7 2 3 2 2" xfId="1291" xr:uid="{00000000-0005-0000-0000-0000F86E0000}"/>
    <cellStyle name="Normal 2 7 2 3 2 2 2" xfId="2701" xr:uid="{00000000-0005-0000-0000-0000F96E0000}"/>
    <cellStyle name="Normal 2 7 2 3 2 2 2 2" xfId="5175" xr:uid="{00000000-0005-0000-0000-0000FA6E0000}"/>
    <cellStyle name="Normal 2 7 2 3 2 2 2 2 2" xfId="13321" xr:uid="{00000000-0005-0000-0000-0000FB6E0000}"/>
    <cellStyle name="Normal 2 7 2 3 2 2 2 2 2 2" xfId="29617" xr:uid="{00000000-0005-0000-0000-0000FC6E0000}"/>
    <cellStyle name="Normal 2 7 2 3 2 2 2 2 3" xfId="21471" xr:uid="{00000000-0005-0000-0000-0000FD6E0000}"/>
    <cellStyle name="Normal 2 7 2 3 2 2 2 3" xfId="8000" xr:uid="{00000000-0005-0000-0000-0000FE6E0000}"/>
    <cellStyle name="Normal 2 7 2 3 2 2 2 3 2" xfId="16146" xr:uid="{00000000-0005-0000-0000-0000FF6E0000}"/>
    <cellStyle name="Normal 2 7 2 3 2 2 2 3 2 2" xfId="32442" xr:uid="{00000000-0005-0000-0000-0000006F0000}"/>
    <cellStyle name="Normal 2 7 2 3 2 2 2 3 3" xfId="24296" xr:uid="{00000000-0005-0000-0000-0000016F0000}"/>
    <cellStyle name="Normal 2 7 2 3 2 2 2 4" xfId="10847" xr:uid="{00000000-0005-0000-0000-0000026F0000}"/>
    <cellStyle name="Normal 2 7 2 3 2 2 2 4 2" xfId="27143" xr:uid="{00000000-0005-0000-0000-0000036F0000}"/>
    <cellStyle name="Normal 2 7 2 3 2 2 2 5" xfId="18997" xr:uid="{00000000-0005-0000-0000-0000046F0000}"/>
    <cellStyle name="Normal 2 7 2 3 2 2 3" xfId="3957" xr:uid="{00000000-0005-0000-0000-0000056F0000}"/>
    <cellStyle name="Normal 2 7 2 3 2 2 3 2" xfId="12103" xr:uid="{00000000-0005-0000-0000-0000066F0000}"/>
    <cellStyle name="Normal 2 7 2 3 2 2 3 2 2" xfId="28399" xr:uid="{00000000-0005-0000-0000-0000076F0000}"/>
    <cellStyle name="Normal 2 7 2 3 2 2 3 3" xfId="20253" xr:uid="{00000000-0005-0000-0000-0000086F0000}"/>
    <cellStyle name="Normal 2 7 2 3 2 2 4" xfId="6590" xr:uid="{00000000-0005-0000-0000-0000096F0000}"/>
    <cellStyle name="Normal 2 7 2 3 2 2 4 2" xfId="14736" xr:uid="{00000000-0005-0000-0000-00000A6F0000}"/>
    <cellStyle name="Normal 2 7 2 3 2 2 4 2 2" xfId="31032" xr:uid="{00000000-0005-0000-0000-00000B6F0000}"/>
    <cellStyle name="Normal 2 7 2 3 2 2 4 3" xfId="22886" xr:uid="{00000000-0005-0000-0000-00000C6F0000}"/>
    <cellStyle name="Normal 2 7 2 3 2 2 5" xfId="9437" xr:uid="{00000000-0005-0000-0000-00000D6F0000}"/>
    <cellStyle name="Normal 2 7 2 3 2 2 5 2" xfId="25733" xr:uid="{00000000-0005-0000-0000-00000E6F0000}"/>
    <cellStyle name="Normal 2 7 2 3 2 2 6" xfId="17587" xr:uid="{00000000-0005-0000-0000-00000F6F0000}"/>
    <cellStyle name="Normal 2 7 2 3 2 3" xfId="1996" xr:uid="{00000000-0005-0000-0000-0000106F0000}"/>
    <cellStyle name="Normal 2 7 2 3 2 3 2" xfId="4566" xr:uid="{00000000-0005-0000-0000-0000116F0000}"/>
    <cellStyle name="Normal 2 7 2 3 2 3 2 2" xfId="12712" xr:uid="{00000000-0005-0000-0000-0000126F0000}"/>
    <cellStyle name="Normal 2 7 2 3 2 3 2 2 2" xfId="29008" xr:uid="{00000000-0005-0000-0000-0000136F0000}"/>
    <cellStyle name="Normal 2 7 2 3 2 3 2 3" xfId="20862" xr:uid="{00000000-0005-0000-0000-0000146F0000}"/>
    <cellStyle name="Normal 2 7 2 3 2 3 3" xfId="7295" xr:uid="{00000000-0005-0000-0000-0000156F0000}"/>
    <cellStyle name="Normal 2 7 2 3 2 3 3 2" xfId="15441" xr:uid="{00000000-0005-0000-0000-0000166F0000}"/>
    <cellStyle name="Normal 2 7 2 3 2 3 3 2 2" xfId="31737" xr:uid="{00000000-0005-0000-0000-0000176F0000}"/>
    <cellStyle name="Normal 2 7 2 3 2 3 3 3" xfId="23591" xr:uid="{00000000-0005-0000-0000-0000186F0000}"/>
    <cellStyle name="Normal 2 7 2 3 2 3 4" xfId="10142" xr:uid="{00000000-0005-0000-0000-0000196F0000}"/>
    <cellStyle name="Normal 2 7 2 3 2 3 4 2" xfId="26438" xr:uid="{00000000-0005-0000-0000-00001A6F0000}"/>
    <cellStyle name="Normal 2 7 2 3 2 3 5" xfId="18292" xr:uid="{00000000-0005-0000-0000-00001B6F0000}"/>
    <cellStyle name="Normal 2 7 2 3 2 4" xfId="3348" xr:uid="{00000000-0005-0000-0000-00001C6F0000}"/>
    <cellStyle name="Normal 2 7 2 3 2 4 2" xfId="11494" xr:uid="{00000000-0005-0000-0000-00001D6F0000}"/>
    <cellStyle name="Normal 2 7 2 3 2 4 2 2" xfId="27790" xr:uid="{00000000-0005-0000-0000-00001E6F0000}"/>
    <cellStyle name="Normal 2 7 2 3 2 4 3" xfId="19644" xr:uid="{00000000-0005-0000-0000-00001F6F0000}"/>
    <cellStyle name="Normal 2 7 2 3 2 5" xfId="5885" xr:uid="{00000000-0005-0000-0000-0000206F0000}"/>
    <cellStyle name="Normal 2 7 2 3 2 5 2" xfId="14031" xr:uid="{00000000-0005-0000-0000-0000216F0000}"/>
    <cellStyle name="Normal 2 7 2 3 2 5 2 2" xfId="30327" xr:uid="{00000000-0005-0000-0000-0000226F0000}"/>
    <cellStyle name="Normal 2 7 2 3 2 5 3" xfId="22181" xr:uid="{00000000-0005-0000-0000-0000236F0000}"/>
    <cellStyle name="Normal 2 7 2 3 2 6" xfId="8732" xr:uid="{00000000-0005-0000-0000-0000246F0000}"/>
    <cellStyle name="Normal 2 7 2 3 2 6 2" xfId="25028" xr:uid="{00000000-0005-0000-0000-0000256F0000}"/>
    <cellStyle name="Normal 2 7 2 3 2 7" xfId="16882" xr:uid="{00000000-0005-0000-0000-0000266F0000}"/>
    <cellStyle name="Normal 2 7 2 3 3" xfId="947" xr:uid="{00000000-0005-0000-0000-0000276F0000}"/>
    <cellStyle name="Normal 2 7 2 3 3 2" xfId="2357" xr:uid="{00000000-0005-0000-0000-0000286F0000}"/>
    <cellStyle name="Normal 2 7 2 3 3 2 2" xfId="4879" xr:uid="{00000000-0005-0000-0000-0000296F0000}"/>
    <cellStyle name="Normal 2 7 2 3 3 2 2 2" xfId="13025" xr:uid="{00000000-0005-0000-0000-00002A6F0000}"/>
    <cellStyle name="Normal 2 7 2 3 3 2 2 2 2" xfId="29321" xr:uid="{00000000-0005-0000-0000-00002B6F0000}"/>
    <cellStyle name="Normal 2 7 2 3 3 2 2 3" xfId="21175" xr:uid="{00000000-0005-0000-0000-00002C6F0000}"/>
    <cellStyle name="Normal 2 7 2 3 3 2 3" xfId="7656" xr:uid="{00000000-0005-0000-0000-00002D6F0000}"/>
    <cellStyle name="Normal 2 7 2 3 3 2 3 2" xfId="15802" xr:uid="{00000000-0005-0000-0000-00002E6F0000}"/>
    <cellStyle name="Normal 2 7 2 3 3 2 3 2 2" xfId="32098" xr:uid="{00000000-0005-0000-0000-00002F6F0000}"/>
    <cellStyle name="Normal 2 7 2 3 3 2 3 3" xfId="23952" xr:uid="{00000000-0005-0000-0000-0000306F0000}"/>
    <cellStyle name="Normal 2 7 2 3 3 2 4" xfId="10503" xr:uid="{00000000-0005-0000-0000-0000316F0000}"/>
    <cellStyle name="Normal 2 7 2 3 3 2 4 2" xfId="26799" xr:uid="{00000000-0005-0000-0000-0000326F0000}"/>
    <cellStyle name="Normal 2 7 2 3 3 2 5" xfId="18653" xr:uid="{00000000-0005-0000-0000-0000336F0000}"/>
    <cellStyle name="Normal 2 7 2 3 3 3" xfId="3661" xr:uid="{00000000-0005-0000-0000-0000346F0000}"/>
    <cellStyle name="Normal 2 7 2 3 3 3 2" xfId="11807" xr:uid="{00000000-0005-0000-0000-0000356F0000}"/>
    <cellStyle name="Normal 2 7 2 3 3 3 2 2" xfId="28103" xr:uid="{00000000-0005-0000-0000-0000366F0000}"/>
    <cellStyle name="Normal 2 7 2 3 3 3 3" xfId="19957" xr:uid="{00000000-0005-0000-0000-0000376F0000}"/>
    <cellStyle name="Normal 2 7 2 3 3 4" xfId="6246" xr:uid="{00000000-0005-0000-0000-0000386F0000}"/>
    <cellStyle name="Normal 2 7 2 3 3 4 2" xfId="14392" xr:uid="{00000000-0005-0000-0000-0000396F0000}"/>
    <cellStyle name="Normal 2 7 2 3 3 4 2 2" xfId="30688" xr:uid="{00000000-0005-0000-0000-00003A6F0000}"/>
    <cellStyle name="Normal 2 7 2 3 3 4 3" xfId="22542" xr:uid="{00000000-0005-0000-0000-00003B6F0000}"/>
    <cellStyle name="Normal 2 7 2 3 3 5" xfId="9093" xr:uid="{00000000-0005-0000-0000-00003C6F0000}"/>
    <cellStyle name="Normal 2 7 2 3 3 5 2" xfId="25389" xr:uid="{00000000-0005-0000-0000-00003D6F0000}"/>
    <cellStyle name="Normal 2 7 2 3 3 6" xfId="17243" xr:uid="{00000000-0005-0000-0000-00003E6F0000}"/>
    <cellStyle name="Normal 2 7 2 3 4" xfId="1652" xr:uid="{00000000-0005-0000-0000-00003F6F0000}"/>
    <cellStyle name="Normal 2 7 2 3 4 2" xfId="4270" xr:uid="{00000000-0005-0000-0000-0000406F0000}"/>
    <cellStyle name="Normal 2 7 2 3 4 2 2" xfId="12416" xr:uid="{00000000-0005-0000-0000-0000416F0000}"/>
    <cellStyle name="Normal 2 7 2 3 4 2 2 2" xfId="28712" xr:uid="{00000000-0005-0000-0000-0000426F0000}"/>
    <cellStyle name="Normal 2 7 2 3 4 2 3" xfId="20566" xr:uid="{00000000-0005-0000-0000-0000436F0000}"/>
    <cellStyle name="Normal 2 7 2 3 4 3" xfId="6951" xr:uid="{00000000-0005-0000-0000-0000446F0000}"/>
    <cellStyle name="Normal 2 7 2 3 4 3 2" xfId="15097" xr:uid="{00000000-0005-0000-0000-0000456F0000}"/>
    <cellStyle name="Normal 2 7 2 3 4 3 2 2" xfId="31393" xr:uid="{00000000-0005-0000-0000-0000466F0000}"/>
    <cellStyle name="Normal 2 7 2 3 4 3 3" xfId="23247" xr:uid="{00000000-0005-0000-0000-0000476F0000}"/>
    <cellStyle name="Normal 2 7 2 3 4 4" xfId="9798" xr:uid="{00000000-0005-0000-0000-0000486F0000}"/>
    <cellStyle name="Normal 2 7 2 3 4 4 2" xfId="26094" xr:uid="{00000000-0005-0000-0000-0000496F0000}"/>
    <cellStyle name="Normal 2 7 2 3 4 5" xfId="17948" xr:uid="{00000000-0005-0000-0000-00004A6F0000}"/>
    <cellStyle name="Normal 2 7 2 3 5" xfId="3052" xr:uid="{00000000-0005-0000-0000-00004B6F0000}"/>
    <cellStyle name="Normal 2 7 2 3 5 2" xfId="11198" xr:uid="{00000000-0005-0000-0000-00004C6F0000}"/>
    <cellStyle name="Normal 2 7 2 3 5 2 2" xfId="27494" xr:uid="{00000000-0005-0000-0000-00004D6F0000}"/>
    <cellStyle name="Normal 2 7 2 3 5 3" xfId="19348" xr:uid="{00000000-0005-0000-0000-00004E6F0000}"/>
    <cellStyle name="Normal 2 7 2 3 6" xfId="5541" xr:uid="{00000000-0005-0000-0000-00004F6F0000}"/>
    <cellStyle name="Normal 2 7 2 3 6 2" xfId="13687" xr:uid="{00000000-0005-0000-0000-0000506F0000}"/>
    <cellStyle name="Normal 2 7 2 3 6 2 2" xfId="29983" xr:uid="{00000000-0005-0000-0000-0000516F0000}"/>
    <cellStyle name="Normal 2 7 2 3 6 3" xfId="21837" xr:uid="{00000000-0005-0000-0000-0000526F0000}"/>
    <cellStyle name="Normal 2 7 2 3 7" xfId="8388" xr:uid="{00000000-0005-0000-0000-0000536F0000}"/>
    <cellStyle name="Normal 2 7 2 3 7 2" xfId="24684" xr:uid="{00000000-0005-0000-0000-0000546F0000}"/>
    <cellStyle name="Normal 2 7 2 3 8" xfId="16538" xr:uid="{00000000-0005-0000-0000-0000556F0000}"/>
    <cellStyle name="Normal 2 7 2 4" xfId="327" xr:uid="{00000000-0005-0000-0000-0000566F0000}"/>
    <cellStyle name="Normal 2 7 2 4 2" xfId="671" xr:uid="{00000000-0005-0000-0000-0000576F0000}"/>
    <cellStyle name="Normal 2 7 2 4 2 2" xfId="1377" xr:uid="{00000000-0005-0000-0000-0000586F0000}"/>
    <cellStyle name="Normal 2 7 2 4 2 2 2" xfId="2787" xr:uid="{00000000-0005-0000-0000-0000596F0000}"/>
    <cellStyle name="Normal 2 7 2 4 2 2 2 2" xfId="5249" xr:uid="{00000000-0005-0000-0000-00005A6F0000}"/>
    <cellStyle name="Normal 2 7 2 4 2 2 2 2 2" xfId="13395" xr:uid="{00000000-0005-0000-0000-00005B6F0000}"/>
    <cellStyle name="Normal 2 7 2 4 2 2 2 2 2 2" xfId="29691" xr:uid="{00000000-0005-0000-0000-00005C6F0000}"/>
    <cellStyle name="Normal 2 7 2 4 2 2 2 2 3" xfId="21545" xr:uid="{00000000-0005-0000-0000-00005D6F0000}"/>
    <cellStyle name="Normal 2 7 2 4 2 2 2 3" xfId="8086" xr:uid="{00000000-0005-0000-0000-00005E6F0000}"/>
    <cellStyle name="Normal 2 7 2 4 2 2 2 3 2" xfId="16232" xr:uid="{00000000-0005-0000-0000-00005F6F0000}"/>
    <cellStyle name="Normal 2 7 2 4 2 2 2 3 2 2" xfId="32528" xr:uid="{00000000-0005-0000-0000-0000606F0000}"/>
    <cellStyle name="Normal 2 7 2 4 2 2 2 3 3" xfId="24382" xr:uid="{00000000-0005-0000-0000-0000616F0000}"/>
    <cellStyle name="Normal 2 7 2 4 2 2 2 4" xfId="10933" xr:uid="{00000000-0005-0000-0000-0000626F0000}"/>
    <cellStyle name="Normal 2 7 2 4 2 2 2 4 2" xfId="27229" xr:uid="{00000000-0005-0000-0000-0000636F0000}"/>
    <cellStyle name="Normal 2 7 2 4 2 2 2 5" xfId="19083" xr:uid="{00000000-0005-0000-0000-0000646F0000}"/>
    <cellStyle name="Normal 2 7 2 4 2 2 3" xfId="4031" xr:uid="{00000000-0005-0000-0000-0000656F0000}"/>
    <cellStyle name="Normal 2 7 2 4 2 2 3 2" xfId="12177" xr:uid="{00000000-0005-0000-0000-0000666F0000}"/>
    <cellStyle name="Normal 2 7 2 4 2 2 3 2 2" xfId="28473" xr:uid="{00000000-0005-0000-0000-0000676F0000}"/>
    <cellStyle name="Normal 2 7 2 4 2 2 3 3" xfId="20327" xr:uid="{00000000-0005-0000-0000-0000686F0000}"/>
    <cellStyle name="Normal 2 7 2 4 2 2 4" xfId="6676" xr:uid="{00000000-0005-0000-0000-0000696F0000}"/>
    <cellStyle name="Normal 2 7 2 4 2 2 4 2" xfId="14822" xr:uid="{00000000-0005-0000-0000-00006A6F0000}"/>
    <cellStyle name="Normal 2 7 2 4 2 2 4 2 2" xfId="31118" xr:uid="{00000000-0005-0000-0000-00006B6F0000}"/>
    <cellStyle name="Normal 2 7 2 4 2 2 4 3" xfId="22972" xr:uid="{00000000-0005-0000-0000-00006C6F0000}"/>
    <cellStyle name="Normal 2 7 2 4 2 2 5" xfId="9523" xr:uid="{00000000-0005-0000-0000-00006D6F0000}"/>
    <cellStyle name="Normal 2 7 2 4 2 2 5 2" xfId="25819" xr:uid="{00000000-0005-0000-0000-00006E6F0000}"/>
    <cellStyle name="Normal 2 7 2 4 2 2 6" xfId="17673" xr:uid="{00000000-0005-0000-0000-00006F6F0000}"/>
    <cellStyle name="Normal 2 7 2 4 2 3" xfId="2082" xr:uid="{00000000-0005-0000-0000-0000706F0000}"/>
    <cellStyle name="Normal 2 7 2 4 2 3 2" xfId="4640" xr:uid="{00000000-0005-0000-0000-0000716F0000}"/>
    <cellStyle name="Normal 2 7 2 4 2 3 2 2" xfId="12786" xr:uid="{00000000-0005-0000-0000-0000726F0000}"/>
    <cellStyle name="Normal 2 7 2 4 2 3 2 2 2" xfId="29082" xr:uid="{00000000-0005-0000-0000-0000736F0000}"/>
    <cellStyle name="Normal 2 7 2 4 2 3 2 3" xfId="20936" xr:uid="{00000000-0005-0000-0000-0000746F0000}"/>
    <cellStyle name="Normal 2 7 2 4 2 3 3" xfId="7381" xr:uid="{00000000-0005-0000-0000-0000756F0000}"/>
    <cellStyle name="Normal 2 7 2 4 2 3 3 2" xfId="15527" xr:uid="{00000000-0005-0000-0000-0000766F0000}"/>
    <cellStyle name="Normal 2 7 2 4 2 3 3 2 2" xfId="31823" xr:uid="{00000000-0005-0000-0000-0000776F0000}"/>
    <cellStyle name="Normal 2 7 2 4 2 3 3 3" xfId="23677" xr:uid="{00000000-0005-0000-0000-0000786F0000}"/>
    <cellStyle name="Normal 2 7 2 4 2 3 4" xfId="10228" xr:uid="{00000000-0005-0000-0000-0000796F0000}"/>
    <cellStyle name="Normal 2 7 2 4 2 3 4 2" xfId="26524" xr:uid="{00000000-0005-0000-0000-00007A6F0000}"/>
    <cellStyle name="Normal 2 7 2 4 2 3 5" xfId="18378" xr:uid="{00000000-0005-0000-0000-00007B6F0000}"/>
    <cellStyle name="Normal 2 7 2 4 2 4" xfId="3422" xr:uid="{00000000-0005-0000-0000-00007C6F0000}"/>
    <cellStyle name="Normal 2 7 2 4 2 4 2" xfId="11568" xr:uid="{00000000-0005-0000-0000-00007D6F0000}"/>
    <cellStyle name="Normal 2 7 2 4 2 4 2 2" xfId="27864" xr:uid="{00000000-0005-0000-0000-00007E6F0000}"/>
    <cellStyle name="Normal 2 7 2 4 2 4 3" xfId="19718" xr:uid="{00000000-0005-0000-0000-00007F6F0000}"/>
    <cellStyle name="Normal 2 7 2 4 2 5" xfId="5971" xr:uid="{00000000-0005-0000-0000-0000806F0000}"/>
    <cellStyle name="Normal 2 7 2 4 2 5 2" xfId="14117" xr:uid="{00000000-0005-0000-0000-0000816F0000}"/>
    <cellStyle name="Normal 2 7 2 4 2 5 2 2" xfId="30413" xr:uid="{00000000-0005-0000-0000-0000826F0000}"/>
    <cellStyle name="Normal 2 7 2 4 2 5 3" xfId="22267" xr:uid="{00000000-0005-0000-0000-0000836F0000}"/>
    <cellStyle name="Normal 2 7 2 4 2 6" xfId="8818" xr:uid="{00000000-0005-0000-0000-0000846F0000}"/>
    <cellStyle name="Normal 2 7 2 4 2 6 2" xfId="25114" xr:uid="{00000000-0005-0000-0000-0000856F0000}"/>
    <cellStyle name="Normal 2 7 2 4 2 7" xfId="16968" xr:uid="{00000000-0005-0000-0000-0000866F0000}"/>
    <cellStyle name="Normal 2 7 2 4 3" xfId="1033" xr:uid="{00000000-0005-0000-0000-0000876F0000}"/>
    <cellStyle name="Normal 2 7 2 4 3 2" xfId="2443" xr:uid="{00000000-0005-0000-0000-0000886F0000}"/>
    <cellStyle name="Normal 2 7 2 4 3 2 2" xfId="4953" xr:uid="{00000000-0005-0000-0000-0000896F0000}"/>
    <cellStyle name="Normal 2 7 2 4 3 2 2 2" xfId="13099" xr:uid="{00000000-0005-0000-0000-00008A6F0000}"/>
    <cellStyle name="Normal 2 7 2 4 3 2 2 2 2" xfId="29395" xr:uid="{00000000-0005-0000-0000-00008B6F0000}"/>
    <cellStyle name="Normal 2 7 2 4 3 2 2 3" xfId="21249" xr:uid="{00000000-0005-0000-0000-00008C6F0000}"/>
    <cellStyle name="Normal 2 7 2 4 3 2 3" xfId="7742" xr:uid="{00000000-0005-0000-0000-00008D6F0000}"/>
    <cellStyle name="Normal 2 7 2 4 3 2 3 2" xfId="15888" xr:uid="{00000000-0005-0000-0000-00008E6F0000}"/>
    <cellStyle name="Normal 2 7 2 4 3 2 3 2 2" xfId="32184" xr:uid="{00000000-0005-0000-0000-00008F6F0000}"/>
    <cellStyle name="Normal 2 7 2 4 3 2 3 3" xfId="24038" xr:uid="{00000000-0005-0000-0000-0000906F0000}"/>
    <cellStyle name="Normal 2 7 2 4 3 2 4" xfId="10589" xr:uid="{00000000-0005-0000-0000-0000916F0000}"/>
    <cellStyle name="Normal 2 7 2 4 3 2 4 2" xfId="26885" xr:uid="{00000000-0005-0000-0000-0000926F0000}"/>
    <cellStyle name="Normal 2 7 2 4 3 2 5" xfId="18739" xr:uid="{00000000-0005-0000-0000-0000936F0000}"/>
    <cellStyle name="Normal 2 7 2 4 3 3" xfId="3735" xr:uid="{00000000-0005-0000-0000-0000946F0000}"/>
    <cellStyle name="Normal 2 7 2 4 3 3 2" xfId="11881" xr:uid="{00000000-0005-0000-0000-0000956F0000}"/>
    <cellStyle name="Normal 2 7 2 4 3 3 2 2" xfId="28177" xr:uid="{00000000-0005-0000-0000-0000966F0000}"/>
    <cellStyle name="Normal 2 7 2 4 3 3 3" xfId="20031" xr:uid="{00000000-0005-0000-0000-0000976F0000}"/>
    <cellStyle name="Normal 2 7 2 4 3 4" xfId="6332" xr:uid="{00000000-0005-0000-0000-0000986F0000}"/>
    <cellStyle name="Normal 2 7 2 4 3 4 2" xfId="14478" xr:uid="{00000000-0005-0000-0000-0000996F0000}"/>
    <cellStyle name="Normal 2 7 2 4 3 4 2 2" xfId="30774" xr:uid="{00000000-0005-0000-0000-00009A6F0000}"/>
    <cellStyle name="Normal 2 7 2 4 3 4 3" xfId="22628" xr:uid="{00000000-0005-0000-0000-00009B6F0000}"/>
    <cellStyle name="Normal 2 7 2 4 3 5" xfId="9179" xr:uid="{00000000-0005-0000-0000-00009C6F0000}"/>
    <cellStyle name="Normal 2 7 2 4 3 5 2" xfId="25475" xr:uid="{00000000-0005-0000-0000-00009D6F0000}"/>
    <cellStyle name="Normal 2 7 2 4 3 6" xfId="17329" xr:uid="{00000000-0005-0000-0000-00009E6F0000}"/>
    <cellStyle name="Normal 2 7 2 4 4" xfId="1738" xr:uid="{00000000-0005-0000-0000-00009F6F0000}"/>
    <cellStyle name="Normal 2 7 2 4 4 2" xfId="4344" xr:uid="{00000000-0005-0000-0000-0000A06F0000}"/>
    <cellStyle name="Normal 2 7 2 4 4 2 2" xfId="12490" xr:uid="{00000000-0005-0000-0000-0000A16F0000}"/>
    <cellStyle name="Normal 2 7 2 4 4 2 2 2" xfId="28786" xr:uid="{00000000-0005-0000-0000-0000A26F0000}"/>
    <cellStyle name="Normal 2 7 2 4 4 2 3" xfId="20640" xr:uid="{00000000-0005-0000-0000-0000A36F0000}"/>
    <cellStyle name="Normal 2 7 2 4 4 3" xfId="7037" xr:uid="{00000000-0005-0000-0000-0000A46F0000}"/>
    <cellStyle name="Normal 2 7 2 4 4 3 2" xfId="15183" xr:uid="{00000000-0005-0000-0000-0000A56F0000}"/>
    <cellStyle name="Normal 2 7 2 4 4 3 2 2" xfId="31479" xr:uid="{00000000-0005-0000-0000-0000A66F0000}"/>
    <cellStyle name="Normal 2 7 2 4 4 3 3" xfId="23333" xr:uid="{00000000-0005-0000-0000-0000A76F0000}"/>
    <cellStyle name="Normal 2 7 2 4 4 4" xfId="9884" xr:uid="{00000000-0005-0000-0000-0000A86F0000}"/>
    <cellStyle name="Normal 2 7 2 4 4 4 2" xfId="26180" xr:uid="{00000000-0005-0000-0000-0000A96F0000}"/>
    <cellStyle name="Normal 2 7 2 4 4 5" xfId="18034" xr:uid="{00000000-0005-0000-0000-0000AA6F0000}"/>
    <cellStyle name="Normal 2 7 2 4 5" xfId="3126" xr:uid="{00000000-0005-0000-0000-0000AB6F0000}"/>
    <cellStyle name="Normal 2 7 2 4 5 2" xfId="11272" xr:uid="{00000000-0005-0000-0000-0000AC6F0000}"/>
    <cellStyle name="Normal 2 7 2 4 5 2 2" xfId="27568" xr:uid="{00000000-0005-0000-0000-0000AD6F0000}"/>
    <cellStyle name="Normal 2 7 2 4 5 3" xfId="19422" xr:uid="{00000000-0005-0000-0000-0000AE6F0000}"/>
    <cellStyle name="Normal 2 7 2 4 6" xfId="5627" xr:uid="{00000000-0005-0000-0000-0000AF6F0000}"/>
    <cellStyle name="Normal 2 7 2 4 6 2" xfId="13773" xr:uid="{00000000-0005-0000-0000-0000B06F0000}"/>
    <cellStyle name="Normal 2 7 2 4 6 2 2" xfId="30069" xr:uid="{00000000-0005-0000-0000-0000B16F0000}"/>
    <cellStyle name="Normal 2 7 2 4 6 3" xfId="21923" xr:uid="{00000000-0005-0000-0000-0000B26F0000}"/>
    <cellStyle name="Normal 2 7 2 4 7" xfId="8474" xr:uid="{00000000-0005-0000-0000-0000B36F0000}"/>
    <cellStyle name="Normal 2 7 2 4 7 2" xfId="24770" xr:uid="{00000000-0005-0000-0000-0000B46F0000}"/>
    <cellStyle name="Normal 2 7 2 4 8" xfId="16624" xr:uid="{00000000-0005-0000-0000-0000B56F0000}"/>
    <cellStyle name="Normal 2 7 2 5" xfId="417" xr:uid="{00000000-0005-0000-0000-0000B66F0000}"/>
    <cellStyle name="Normal 2 7 2 5 2" xfId="1123" xr:uid="{00000000-0005-0000-0000-0000B76F0000}"/>
    <cellStyle name="Normal 2 7 2 5 2 2" xfId="2533" xr:uid="{00000000-0005-0000-0000-0000B86F0000}"/>
    <cellStyle name="Normal 2 7 2 5 2 2 2" xfId="5027" xr:uid="{00000000-0005-0000-0000-0000B96F0000}"/>
    <cellStyle name="Normal 2 7 2 5 2 2 2 2" xfId="13173" xr:uid="{00000000-0005-0000-0000-0000BA6F0000}"/>
    <cellStyle name="Normal 2 7 2 5 2 2 2 2 2" xfId="29469" xr:uid="{00000000-0005-0000-0000-0000BB6F0000}"/>
    <cellStyle name="Normal 2 7 2 5 2 2 2 3" xfId="21323" xr:uid="{00000000-0005-0000-0000-0000BC6F0000}"/>
    <cellStyle name="Normal 2 7 2 5 2 2 3" xfId="7832" xr:uid="{00000000-0005-0000-0000-0000BD6F0000}"/>
    <cellStyle name="Normal 2 7 2 5 2 2 3 2" xfId="15978" xr:uid="{00000000-0005-0000-0000-0000BE6F0000}"/>
    <cellStyle name="Normal 2 7 2 5 2 2 3 2 2" xfId="32274" xr:uid="{00000000-0005-0000-0000-0000BF6F0000}"/>
    <cellStyle name="Normal 2 7 2 5 2 2 3 3" xfId="24128" xr:uid="{00000000-0005-0000-0000-0000C06F0000}"/>
    <cellStyle name="Normal 2 7 2 5 2 2 4" xfId="10679" xr:uid="{00000000-0005-0000-0000-0000C16F0000}"/>
    <cellStyle name="Normal 2 7 2 5 2 2 4 2" xfId="26975" xr:uid="{00000000-0005-0000-0000-0000C26F0000}"/>
    <cellStyle name="Normal 2 7 2 5 2 2 5" xfId="18829" xr:uid="{00000000-0005-0000-0000-0000C36F0000}"/>
    <cellStyle name="Normal 2 7 2 5 2 3" xfId="3809" xr:uid="{00000000-0005-0000-0000-0000C46F0000}"/>
    <cellStyle name="Normal 2 7 2 5 2 3 2" xfId="11955" xr:uid="{00000000-0005-0000-0000-0000C56F0000}"/>
    <cellStyle name="Normal 2 7 2 5 2 3 2 2" xfId="28251" xr:uid="{00000000-0005-0000-0000-0000C66F0000}"/>
    <cellStyle name="Normal 2 7 2 5 2 3 3" xfId="20105" xr:uid="{00000000-0005-0000-0000-0000C76F0000}"/>
    <cellStyle name="Normal 2 7 2 5 2 4" xfId="6422" xr:uid="{00000000-0005-0000-0000-0000C86F0000}"/>
    <cellStyle name="Normal 2 7 2 5 2 4 2" xfId="14568" xr:uid="{00000000-0005-0000-0000-0000C96F0000}"/>
    <cellStyle name="Normal 2 7 2 5 2 4 2 2" xfId="30864" xr:uid="{00000000-0005-0000-0000-0000CA6F0000}"/>
    <cellStyle name="Normal 2 7 2 5 2 4 3" xfId="22718" xr:uid="{00000000-0005-0000-0000-0000CB6F0000}"/>
    <cellStyle name="Normal 2 7 2 5 2 5" xfId="9269" xr:uid="{00000000-0005-0000-0000-0000CC6F0000}"/>
    <cellStyle name="Normal 2 7 2 5 2 5 2" xfId="25565" xr:uid="{00000000-0005-0000-0000-0000CD6F0000}"/>
    <cellStyle name="Normal 2 7 2 5 2 6" xfId="17419" xr:uid="{00000000-0005-0000-0000-0000CE6F0000}"/>
    <cellStyle name="Normal 2 7 2 5 3" xfId="1828" xr:uid="{00000000-0005-0000-0000-0000CF6F0000}"/>
    <cellStyle name="Normal 2 7 2 5 3 2" xfId="4418" xr:uid="{00000000-0005-0000-0000-0000D06F0000}"/>
    <cellStyle name="Normal 2 7 2 5 3 2 2" xfId="12564" xr:uid="{00000000-0005-0000-0000-0000D16F0000}"/>
    <cellStyle name="Normal 2 7 2 5 3 2 2 2" xfId="28860" xr:uid="{00000000-0005-0000-0000-0000D26F0000}"/>
    <cellStyle name="Normal 2 7 2 5 3 2 3" xfId="20714" xr:uid="{00000000-0005-0000-0000-0000D36F0000}"/>
    <cellStyle name="Normal 2 7 2 5 3 3" xfId="7127" xr:uid="{00000000-0005-0000-0000-0000D46F0000}"/>
    <cellStyle name="Normal 2 7 2 5 3 3 2" xfId="15273" xr:uid="{00000000-0005-0000-0000-0000D56F0000}"/>
    <cellStyle name="Normal 2 7 2 5 3 3 2 2" xfId="31569" xr:uid="{00000000-0005-0000-0000-0000D66F0000}"/>
    <cellStyle name="Normal 2 7 2 5 3 3 3" xfId="23423" xr:uid="{00000000-0005-0000-0000-0000D76F0000}"/>
    <cellStyle name="Normal 2 7 2 5 3 4" xfId="9974" xr:uid="{00000000-0005-0000-0000-0000D86F0000}"/>
    <cellStyle name="Normal 2 7 2 5 3 4 2" xfId="26270" xr:uid="{00000000-0005-0000-0000-0000D96F0000}"/>
    <cellStyle name="Normal 2 7 2 5 3 5" xfId="18124" xr:uid="{00000000-0005-0000-0000-0000DA6F0000}"/>
    <cellStyle name="Normal 2 7 2 5 4" xfId="3200" xr:uid="{00000000-0005-0000-0000-0000DB6F0000}"/>
    <cellStyle name="Normal 2 7 2 5 4 2" xfId="11346" xr:uid="{00000000-0005-0000-0000-0000DC6F0000}"/>
    <cellStyle name="Normal 2 7 2 5 4 2 2" xfId="27642" xr:uid="{00000000-0005-0000-0000-0000DD6F0000}"/>
    <cellStyle name="Normal 2 7 2 5 4 3" xfId="19496" xr:uid="{00000000-0005-0000-0000-0000DE6F0000}"/>
    <cellStyle name="Normal 2 7 2 5 5" xfId="5717" xr:uid="{00000000-0005-0000-0000-0000DF6F0000}"/>
    <cellStyle name="Normal 2 7 2 5 5 2" xfId="13863" xr:uid="{00000000-0005-0000-0000-0000E06F0000}"/>
    <cellStyle name="Normal 2 7 2 5 5 2 2" xfId="30159" xr:uid="{00000000-0005-0000-0000-0000E16F0000}"/>
    <cellStyle name="Normal 2 7 2 5 5 3" xfId="22013" xr:uid="{00000000-0005-0000-0000-0000E26F0000}"/>
    <cellStyle name="Normal 2 7 2 5 6" xfId="8564" xr:uid="{00000000-0005-0000-0000-0000E36F0000}"/>
    <cellStyle name="Normal 2 7 2 5 6 2" xfId="24860" xr:uid="{00000000-0005-0000-0000-0000E46F0000}"/>
    <cellStyle name="Normal 2 7 2 5 7" xfId="16714" xr:uid="{00000000-0005-0000-0000-0000E56F0000}"/>
    <cellStyle name="Normal 2 7 2 6" xfId="779" xr:uid="{00000000-0005-0000-0000-0000E66F0000}"/>
    <cellStyle name="Normal 2 7 2 6 2" xfId="2189" xr:uid="{00000000-0005-0000-0000-0000E76F0000}"/>
    <cellStyle name="Normal 2 7 2 6 2 2" xfId="4731" xr:uid="{00000000-0005-0000-0000-0000E86F0000}"/>
    <cellStyle name="Normal 2 7 2 6 2 2 2" xfId="12877" xr:uid="{00000000-0005-0000-0000-0000E96F0000}"/>
    <cellStyle name="Normal 2 7 2 6 2 2 2 2" xfId="29173" xr:uid="{00000000-0005-0000-0000-0000EA6F0000}"/>
    <cellStyle name="Normal 2 7 2 6 2 2 3" xfId="21027" xr:uid="{00000000-0005-0000-0000-0000EB6F0000}"/>
    <cellStyle name="Normal 2 7 2 6 2 3" xfId="7488" xr:uid="{00000000-0005-0000-0000-0000EC6F0000}"/>
    <cellStyle name="Normal 2 7 2 6 2 3 2" xfId="15634" xr:uid="{00000000-0005-0000-0000-0000ED6F0000}"/>
    <cellStyle name="Normal 2 7 2 6 2 3 2 2" xfId="31930" xr:uid="{00000000-0005-0000-0000-0000EE6F0000}"/>
    <cellStyle name="Normal 2 7 2 6 2 3 3" xfId="23784" xr:uid="{00000000-0005-0000-0000-0000EF6F0000}"/>
    <cellStyle name="Normal 2 7 2 6 2 4" xfId="10335" xr:uid="{00000000-0005-0000-0000-0000F06F0000}"/>
    <cellStyle name="Normal 2 7 2 6 2 4 2" xfId="26631" xr:uid="{00000000-0005-0000-0000-0000F16F0000}"/>
    <cellStyle name="Normal 2 7 2 6 2 5" xfId="18485" xr:uid="{00000000-0005-0000-0000-0000F26F0000}"/>
    <cellStyle name="Normal 2 7 2 6 3" xfId="3513" xr:uid="{00000000-0005-0000-0000-0000F36F0000}"/>
    <cellStyle name="Normal 2 7 2 6 3 2" xfId="11659" xr:uid="{00000000-0005-0000-0000-0000F46F0000}"/>
    <cellStyle name="Normal 2 7 2 6 3 2 2" xfId="27955" xr:uid="{00000000-0005-0000-0000-0000F56F0000}"/>
    <cellStyle name="Normal 2 7 2 6 3 3" xfId="19809" xr:uid="{00000000-0005-0000-0000-0000F66F0000}"/>
    <cellStyle name="Normal 2 7 2 6 4" xfId="6078" xr:uid="{00000000-0005-0000-0000-0000F76F0000}"/>
    <cellStyle name="Normal 2 7 2 6 4 2" xfId="14224" xr:uid="{00000000-0005-0000-0000-0000F86F0000}"/>
    <cellStyle name="Normal 2 7 2 6 4 2 2" xfId="30520" xr:uid="{00000000-0005-0000-0000-0000F96F0000}"/>
    <cellStyle name="Normal 2 7 2 6 4 3" xfId="22374" xr:uid="{00000000-0005-0000-0000-0000FA6F0000}"/>
    <cellStyle name="Normal 2 7 2 6 5" xfId="8925" xr:uid="{00000000-0005-0000-0000-0000FB6F0000}"/>
    <cellStyle name="Normal 2 7 2 6 5 2" xfId="25221" xr:uid="{00000000-0005-0000-0000-0000FC6F0000}"/>
    <cellStyle name="Normal 2 7 2 6 6" xfId="17075" xr:uid="{00000000-0005-0000-0000-0000FD6F0000}"/>
    <cellStyle name="Normal 2 7 2 7" xfId="1484" xr:uid="{00000000-0005-0000-0000-0000FE6F0000}"/>
    <cellStyle name="Normal 2 7 2 7 2" xfId="4122" xr:uid="{00000000-0005-0000-0000-0000FF6F0000}"/>
    <cellStyle name="Normal 2 7 2 7 2 2" xfId="12268" xr:uid="{00000000-0005-0000-0000-000000700000}"/>
    <cellStyle name="Normal 2 7 2 7 2 2 2" xfId="28564" xr:uid="{00000000-0005-0000-0000-000001700000}"/>
    <cellStyle name="Normal 2 7 2 7 2 3" xfId="20418" xr:uid="{00000000-0005-0000-0000-000002700000}"/>
    <cellStyle name="Normal 2 7 2 7 3" xfId="6783" xr:uid="{00000000-0005-0000-0000-000003700000}"/>
    <cellStyle name="Normal 2 7 2 7 3 2" xfId="14929" xr:uid="{00000000-0005-0000-0000-000004700000}"/>
    <cellStyle name="Normal 2 7 2 7 3 2 2" xfId="31225" xr:uid="{00000000-0005-0000-0000-000005700000}"/>
    <cellStyle name="Normal 2 7 2 7 3 3" xfId="23079" xr:uid="{00000000-0005-0000-0000-000006700000}"/>
    <cellStyle name="Normal 2 7 2 7 4" xfId="9630" xr:uid="{00000000-0005-0000-0000-000007700000}"/>
    <cellStyle name="Normal 2 7 2 7 4 2" xfId="25926" xr:uid="{00000000-0005-0000-0000-000008700000}"/>
    <cellStyle name="Normal 2 7 2 7 5" xfId="17780" xr:uid="{00000000-0005-0000-0000-000009700000}"/>
    <cellStyle name="Normal 2 7 2 8" xfId="2904" xr:uid="{00000000-0005-0000-0000-00000A700000}"/>
    <cellStyle name="Normal 2 7 2 8 2" xfId="11050" xr:uid="{00000000-0005-0000-0000-00000B700000}"/>
    <cellStyle name="Normal 2 7 2 8 2 2" xfId="27346" xr:uid="{00000000-0005-0000-0000-00000C700000}"/>
    <cellStyle name="Normal 2 7 2 8 3" xfId="19200" xr:uid="{00000000-0005-0000-0000-00000D700000}"/>
    <cellStyle name="Normal 2 7 2 9" xfId="5373" xr:uid="{00000000-0005-0000-0000-00000E700000}"/>
    <cellStyle name="Normal 2 7 2 9 2" xfId="13519" xr:uid="{00000000-0005-0000-0000-00000F700000}"/>
    <cellStyle name="Normal 2 7 2 9 2 2" xfId="29815" xr:uid="{00000000-0005-0000-0000-000010700000}"/>
    <cellStyle name="Normal 2 7 2 9 3" xfId="21669" xr:uid="{00000000-0005-0000-0000-000011700000}"/>
    <cellStyle name="Normal 2 7 3" xfId="119" xr:uid="{00000000-0005-0000-0000-000012700000}"/>
    <cellStyle name="Normal 2 7 3 2" xfId="463" xr:uid="{00000000-0005-0000-0000-000013700000}"/>
    <cellStyle name="Normal 2 7 3 2 2" xfId="1169" xr:uid="{00000000-0005-0000-0000-000014700000}"/>
    <cellStyle name="Normal 2 7 3 2 2 2" xfId="2579" xr:uid="{00000000-0005-0000-0000-000015700000}"/>
    <cellStyle name="Normal 2 7 3 2 2 2 2" xfId="5065" xr:uid="{00000000-0005-0000-0000-000016700000}"/>
    <cellStyle name="Normal 2 7 3 2 2 2 2 2" xfId="13211" xr:uid="{00000000-0005-0000-0000-000017700000}"/>
    <cellStyle name="Normal 2 7 3 2 2 2 2 2 2" xfId="29507" xr:uid="{00000000-0005-0000-0000-000018700000}"/>
    <cellStyle name="Normal 2 7 3 2 2 2 2 3" xfId="21361" xr:uid="{00000000-0005-0000-0000-000019700000}"/>
    <cellStyle name="Normal 2 7 3 2 2 2 3" xfId="7878" xr:uid="{00000000-0005-0000-0000-00001A700000}"/>
    <cellStyle name="Normal 2 7 3 2 2 2 3 2" xfId="16024" xr:uid="{00000000-0005-0000-0000-00001B700000}"/>
    <cellStyle name="Normal 2 7 3 2 2 2 3 2 2" xfId="32320" xr:uid="{00000000-0005-0000-0000-00001C700000}"/>
    <cellStyle name="Normal 2 7 3 2 2 2 3 3" xfId="24174" xr:uid="{00000000-0005-0000-0000-00001D700000}"/>
    <cellStyle name="Normal 2 7 3 2 2 2 4" xfId="10725" xr:uid="{00000000-0005-0000-0000-00001E700000}"/>
    <cellStyle name="Normal 2 7 3 2 2 2 4 2" xfId="27021" xr:uid="{00000000-0005-0000-0000-00001F700000}"/>
    <cellStyle name="Normal 2 7 3 2 2 2 5" xfId="18875" xr:uid="{00000000-0005-0000-0000-000020700000}"/>
    <cellStyle name="Normal 2 7 3 2 2 3" xfId="3847" xr:uid="{00000000-0005-0000-0000-000021700000}"/>
    <cellStyle name="Normal 2 7 3 2 2 3 2" xfId="11993" xr:uid="{00000000-0005-0000-0000-000022700000}"/>
    <cellStyle name="Normal 2 7 3 2 2 3 2 2" xfId="28289" xr:uid="{00000000-0005-0000-0000-000023700000}"/>
    <cellStyle name="Normal 2 7 3 2 2 3 3" xfId="20143" xr:uid="{00000000-0005-0000-0000-000024700000}"/>
    <cellStyle name="Normal 2 7 3 2 2 4" xfId="6468" xr:uid="{00000000-0005-0000-0000-000025700000}"/>
    <cellStyle name="Normal 2 7 3 2 2 4 2" xfId="14614" xr:uid="{00000000-0005-0000-0000-000026700000}"/>
    <cellStyle name="Normal 2 7 3 2 2 4 2 2" xfId="30910" xr:uid="{00000000-0005-0000-0000-000027700000}"/>
    <cellStyle name="Normal 2 7 3 2 2 4 3" xfId="22764" xr:uid="{00000000-0005-0000-0000-000028700000}"/>
    <cellStyle name="Normal 2 7 3 2 2 5" xfId="9315" xr:uid="{00000000-0005-0000-0000-000029700000}"/>
    <cellStyle name="Normal 2 7 3 2 2 5 2" xfId="25611" xr:uid="{00000000-0005-0000-0000-00002A700000}"/>
    <cellStyle name="Normal 2 7 3 2 2 6" xfId="17465" xr:uid="{00000000-0005-0000-0000-00002B700000}"/>
    <cellStyle name="Normal 2 7 3 2 3" xfId="1874" xr:uid="{00000000-0005-0000-0000-00002C700000}"/>
    <cellStyle name="Normal 2 7 3 2 3 2" xfId="4456" xr:uid="{00000000-0005-0000-0000-00002D700000}"/>
    <cellStyle name="Normal 2 7 3 2 3 2 2" xfId="12602" xr:uid="{00000000-0005-0000-0000-00002E700000}"/>
    <cellStyle name="Normal 2 7 3 2 3 2 2 2" xfId="28898" xr:uid="{00000000-0005-0000-0000-00002F700000}"/>
    <cellStyle name="Normal 2 7 3 2 3 2 3" xfId="20752" xr:uid="{00000000-0005-0000-0000-000030700000}"/>
    <cellStyle name="Normal 2 7 3 2 3 3" xfId="7173" xr:uid="{00000000-0005-0000-0000-000031700000}"/>
    <cellStyle name="Normal 2 7 3 2 3 3 2" xfId="15319" xr:uid="{00000000-0005-0000-0000-000032700000}"/>
    <cellStyle name="Normal 2 7 3 2 3 3 2 2" xfId="31615" xr:uid="{00000000-0005-0000-0000-000033700000}"/>
    <cellStyle name="Normal 2 7 3 2 3 3 3" xfId="23469" xr:uid="{00000000-0005-0000-0000-000034700000}"/>
    <cellStyle name="Normal 2 7 3 2 3 4" xfId="10020" xr:uid="{00000000-0005-0000-0000-000035700000}"/>
    <cellStyle name="Normal 2 7 3 2 3 4 2" xfId="26316" xr:uid="{00000000-0005-0000-0000-000036700000}"/>
    <cellStyle name="Normal 2 7 3 2 3 5" xfId="18170" xr:uid="{00000000-0005-0000-0000-000037700000}"/>
    <cellStyle name="Normal 2 7 3 2 4" xfId="3238" xr:uid="{00000000-0005-0000-0000-000038700000}"/>
    <cellStyle name="Normal 2 7 3 2 4 2" xfId="11384" xr:uid="{00000000-0005-0000-0000-000039700000}"/>
    <cellStyle name="Normal 2 7 3 2 4 2 2" xfId="27680" xr:uid="{00000000-0005-0000-0000-00003A700000}"/>
    <cellStyle name="Normal 2 7 3 2 4 3" xfId="19534" xr:uid="{00000000-0005-0000-0000-00003B700000}"/>
    <cellStyle name="Normal 2 7 3 2 5" xfId="5763" xr:uid="{00000000-0005-0000-0000-00003C700000}"/>
    <cellStyle name="Normal 2 7 3 2 5 2" xfId="13909" xr:uid="{00000000-0005-0000-0000-00003D700000}"/>
    <cellStyle name="Normal 2 7 3 2 5 2 2" xfId="30205" xr:uid="{00000000-0005-0000-0000-00003E700000}"/>
    <cellStyle name="Normal 2 7 3 2 5 3" xfId="22059" xr:uid="{00000000-0005-0000-0000-00003F700000}"/>
    <cellStyle name="Normal 2 7 3 2 6" xfId="8610" xr:uid="{00000000-0005-0000-0000-000040700000}"/>
    <cellStyle name="Normal 2 7 3 2 6 2" xfId="24906" xr:uid="{00000000-0005-0000-0000-000041700000}"/>
    <cellStyle name="Normal 2 7 3 2 7" xfId="16760" xr:uid="{00000000-0005-0000-0000-000042700000}"/>
    <cellStyle name="Normal 2 7 3 3" xfId="825" xr:uid="{00000000-0005-0000-0000-000043700000}"/>
    <cellStyle name="Normal 2 7 3 3 2" xfId="2235" xr:uid="{00000000-0005-0000-0000-000044700000}"/>
    <cellStyle name="Normal 2 7 3 3 2 2" xfId="4769" xr:uid="{00000000-0005-0000-0000-000045700000}"/>
    <cellStyle name="Normal 2 7 3 3 2 2 2" xfId="12915" xr:uid="{00000000-0005-0000-0000-000046700000}"/>
    <cellStyle name="Normal 2 7 3 3 2 2 2 2" xfId="29211" xr:uid="{00000000-0005-0000-0000-000047700000}"/>
    <cellStyle name="Normal 2 7 3 3 2 2 3" xfId="21065" xr:uid="{00000000-0005-0000-0000-000048700000}"/>
    <cellStyle name="Normal 2 7 3 3 2 3" xfId="7534" xr:uid="{00000000-0005-0000-0000-000049700000}"/>
    <cellStyle name="Normal 2 7 3 3 2 3 2" xfId="15680" xr:uid="{00000000-0005-0000-0000-00004A700000}"/>
    <cellStyle name="Normal 2 7 3 3 2 3 2 2" xfId="31976" xr:uid="{00000000-0005-0000-0000-00004B700000}"/>
    <cellStyle name="Normal 2 7 3 3 2 3 3" xfId="23830" xr:uid="{00000000-0005-0000-0000-00004C700000}"/>
    <cellStyle name="Normal 2 7 3 3 2 4" xfId="10381" xr:uid="{00000000-0005-0000-0000-00004D700000}"/>
    <cellStyle name="Normal 2 7 3 3 2 4 2" xfId="26677" xr:uid="{00000000-0005-0000-0000-00004E700000}"/>
    <cellStyle name="Normal 2 7 3 3 2 5" xfId="18531" xr:uid="{00000000-0005-0000-0000-00004F700000}"/>
    <cellStyle name="Normal 2 7 3 3 3" xfId="3551" xr:uid="{00000000-0005-0000-0000-000050700000}"/>
    <cellStyle name="Normal 2 7 3 3 3 2" xfId="11697" xr:uid="{00000000-0005-0000-0000-000051700000}"/>
    <cellStyle name="Normal 2 7 3 3 3 2 2" xfId="27993" xr:uid="{00000000-0005-0000-0000-000052700000}"/>
    <cellStyle name="Normal 2 7 3 3 3 3" xfId="19847" xr:uid="{00000000-0005-0000-0000-000053700000}"/>
    <cellStyle name="Normal 2 7 3 3 4" xfId="6124" xr:uid="{00000000-0005-0000-0000-000054700000}"/>
    <cellStyle name="Normal 2 7 3 3 4 2" xfId="14270" xr:uid="{00000000-0005-0000-0000-000055700000}"/>
    <cellStyle name="Normal 2 7 3 3 4 2 2" xfId="30566" xr:uid="{00000000-0005-0000-0000-000056700000}"/>
    <cellStyle name="Normal 2 7 3 3 4 3" xfId="22420" xr:uid="{00000000-0005-0000-0000-000057700000}"/>
    <cellStyle name="Normal 2 7 3 3 5" xfId="8971" xr:uid="{00000000-0005-0000-0000-000058700000}"/>
    <cellStyle name="Normal 2 7 3 3 5 2" xfId="25267" xr:uid="{00000000-0005-0000-0000-000059700000}"/>
    <cellStyle name="Normal 2 7 3 3 6" xfId="17121" xr:uid="{00000000-0005-0000-0000-00005A700000}"/>
    <cellStyle name="Normal 2 7 3 4" xfId="1530" xr:uid="{00000000-0005-0000-0000-00005B700000}"/>
    <cellStyle name="Normal 2 7 3 4 2" xfId="4160" xr:uid="{00000000-0005-0000-0000-00005C700000}"/>
    <cellStyle name="Normal 2 7 3 4 2 2" xfId="12306" xr:uid="{00000000-0005-0000-0000-00005D700000}"/>
    <cellStyle name="Normal 2 7 3 4 2 2 2" xfId="28602" xr:uid="{00000000-0005-0000-0000-00005E700000}"/>
    <cellStyle name="Normal 2 7 3 4 2 3" xfId="20456" xr:uid="{00000000-0005-0000-0000-00005F700000}"/>
    <cellStyle name="Normal 2 7 3 4 3" xfId="6829" xr:uid="{00000000-0005-0000-0000-000060700000}"/>
    <cellStyle name="Normal 2 7 3 4 3 2" xfId="14975" xr:uid="{00000000-0005-0000-0000-000061700000}"/>
    <cellStyle name="Normal 2 7 3 4 3 2 2" xfId="31271" xr:uid="{00000000-0005-0000-0000-000062700000}"/>
    <cellStyle name="Normal 2 7 3 4 3 3" xfId="23125" xr:uid="{00000000-0005-0000-0000-000063700000}"/>
    <cellStyle name="Normal 2 7 3 4 4" xfId="9676" xr:uid="{00000000-0005-0000-0000-000064700000}"/>
    <cellStyle name="Normal 2 7 3 4 4 2" xfId="25972" xr:uid="{00000000-0005-0000-0000-000065700000}"/>
    <cellStyle name="Normal 2 7 3 4 5" xfId="17826" xr:uid="{00000000-0005-0000-0000-000066700000}"/>
    <cellStyle name="Normal 2 7 3 5" xfId="2942" xr:uid="{00000000-0005-0000-0000-000067700000}"/>
    <cellStyle name="Normal 2 7 3 5 2" xfId="11088" xr:uid="{00000000-0005-0000-0000-000068700000}"/>
    <cellStyle name="Normal 2 7 3 5 2 2" xfId="27384" xr:uid="{00000000-0005-0000-0000-000069700000}"/>
    <cellStyle name="Normal 2 7 3 5 3" xfId="19238" xr:uid="{00000000-0005-0000-0000-00006A700000}"/>
    <cellStyle name="Normal 2 7 3 6" xfId="5419" xr:uid="{00000000-0005-0000-0000-00006B700000}"/>
    <cellStyle name="Normal 2 7 3 6 2" xfId="13565" xr:uid="{00000000-0005-0000-0000-00006C700000}"/>
    <cellStyle name="Normal 2 7 3 6 2 2" xfId="29861" xr:uid="{00000000-0005-0000-0000-00006D700000}"/>
    <cellStyle name="Normal 2 7 3 6 3" xfId="21715" xr:uid="{00000000-0005-0000-0000-00006E700000}"/>
    <cellStyle name="Normal 2 7 3 7" xfId="8266" xr:uid="{00000000-0005-0000-0000-00006F700000}"/>
    <cellStyle name="Normal 2 7 3 7 2" xfId="24562" xr:uid="{00000000-0005-0000-0000-000070700000}"/>
    <cellStyle name="Normal 2 7 3 8" xfId="16416" xr:uid="{00000000-0005-0000-0000-000071700000}"/>
    <cellStyle name="Normal 2 7 4" xfId="205" xr:uid="{00000000-0005-0000-0000-000072700000}"/>
    <cellStyle name="Normal 2 7 4 2" xfId="549" xr:uid="{00000000-0005-0000-0000-000073700000}"/>
    <cellStyle name="Normal 2 7 4 2 2" xfId="1255" xr:uid="{00000000-0005-0000-0000-000074700000}"/>
    <cellStyle name="Normal 2 7 4 2 2 2" xfId="2665" xr:uid="{00000000-0005-0000-0000-000075700000}"/>
    <cellStyle name="Normal 2 7 4 2 2 2 2" xfId="5139" xr:uid="{00000000-0005-0000-0000-000076700000}"/>
    <cellStyle name="Normal 2 7 4 2 2 2 2 2" xfId="13285" xr:uid="{00000000-0005-0000-0000-000077700000}"/>
    <cellStyle name="Normal 2 7 4 2 2 2 2 2 2" xfId="29581" xr:uid="{00000000-0005-0000-0000-000078700000}"/>
    <cellStyle name="Normal 2 7 4 2 2 2 2 3" xfId="21435" xr:uid="{00000000-0005-0000-0000-000079700000}"/>
    <cellStyle name="Normal 2 7 4 2 2 2 3" xfId="7964" xr:uid="{00000000-0005-0000-0000-00007A700000}"/>
    <cellStyle name="Normal 2 7 4 2 2 2 3 2" xfId="16110" xr:uid="{00000000-0005-0000-0000-00007B700000}"/>
    <cellStyle name="Normal 2 7 4 2 2 2 3 2 2" xfId="32406" xr:uid="{00000000-0005-0000-0000-00007C700000}"/>
    <cellStyle name="Normal 2 7 4 2 2 2 3 3" xfId="24260" xr:uid="{00000000-0005-0000-0000-00007D700000}"/>
    <cellStyle name="Normal 2 7 4 2 2 2 4" xfId="10811" xr:uid="{00000000-0005-0000-0000-00007E700000}"/>
    <cellStyle name="Normal 2 7 4 2 2 2 4 2" xfId="27107" xr:uid="{00000000-0005-0000-0000-00007F700000}"/>
    <cellStyle name="Normal 2 7 4 2 2 2 5" xfId="18961" xr:uid="{00000000-0005-0000-0000-000080700000}"/>
    <cellStyle name="Normal 2 7 4 2 2 3" xfId="3921" xr:uid="{00000000-0005-0000-0000-000081700000}"/>
    <cellStyle name="Normal 2 7 4 2 2 3 2" xfId="12067" xr:uid="{00000000-0005-0000-0000-000082700000}"/>
    <cellStyle name="Normal 2 7 4 2 2 3 2 2" xfId="28363" xr:uid="{00000000-0005-0000-0000-000083700000}"/>
    <cellStyle name="Normal 2 7 4 2 2 3 3" xfId="20217" xr:uid="{00000000-0005-0000-0000-000084700000}"/>
    <cellStyle name="Normal 2 7 4 2 2 4" xfId="6554" xr:uid="{00000000-0005-0000-0000-000085700000}"/>
    <cellStyle name="Normal 2 7 4 2 2 4 2" xfId="14700" xr:uid="{00000000-0005-0000-0000-000086700000}"/>
    <cellStyle name="Normal 2 7 4 2 2 4 2 2" xfId="30996" xr:uid="{00000000-0005-0000-0000-000087700000}"/>
    <cellStyle name="Normal 2 7 4 2 2 4 3" xfId="22850" xr:uid="{00000000-0005-0000-0000-000088700000}"/>
    <cellStyle name="Normal 2 7 4 2 2 5" xfId="9401" xr:uid="{00000000-0005-0000-0000-000089700000}"/>
    <cellStyle name="Normal 2 7 4 2 2 5 2" xfId="25697" xr:uid="{00000000-0005-0000-0000-00008A700000}"/>
    <cellStyle name="Normal 2 7 4 2 2 6" xfId="17551" xr:uid="{00000000-0005-0000-0000-00008B700000}"/>
    <cellStyle name="Normal 2 7 4 2 3" xfId="1960" xr:uid="{00000000-0005-0000-0000-00008C700000}"/>
    <cellStyle name="Normal 2 7 4 2 3 2" xfId="4530" xr:uid="{00000000-0005-0000-0000-00008D700000}"/>
    <cellStyle name="Normal 2 7 4 2 3 2 2" xfId="12676" xr:uid="{00000000-0005-0000-0000-00008E700000}"/>
    <cellStyle name="Normal 2 7 4 2 3 2 2 2" xfId="28972" xr:uid="{00000000-0005-0000-0000-00008F700000}"/>
    <cellStyle name="Normal 2 7 4 2 3 2 3" xfId="20826" xr:uid="{00000000-0005-0000-0000-000090700000}"/>
    <cellStyle name="Normal 2 7 4 2 3 3" xfId="7259" xr:uid="{00000000-0005-0000-0000-000091700000}"/>
    <cellStyle name="Normal 2 7 4 2 3 3 2" xfId="15405" xr:uid="{00000000-0005-0000-0000-000092700000}"/>
    <cellStyle name="Normal 2 7 4 2 3 3 2 2" xfId="31701" xr:uid="{00000000-0005-0000-0000-000093700000}"/>
    <cellStyle name="Normal 2 7 4 2 3 3 3" xfId="23555" xr:uid="{00000000-0005-0000-0000-000094700000}"/>
    <cellStyle name="Normal 2 7 4 2 3 4" xfId="10106" xr:uid="{00000000-0005-0000-0000-000095700000}"/>
    <cellStyle name="Normal 2 7 4 2 3 4 2" xfId="26402" xr:uid="{00000000-0005-0000-0000-000096700000}"/>
    <cellStyle name="Normal 2 7 4 2 3 5" xfId="18256" xr:uid="{00000000-0005-0000-0000-000097700000}"/>
    <cellStyle name="Normal 2 7 4 2 4" xfId="3312" xr:uid="{00000000-0005-0000-0000-000098700000}"/>
    <cellStyle name="Normal 2 7 4 2 4 2" xfId="11458" xr:uid="{00000000-0005-0000-0000-000099700000}"/>
    <cellStyle name="Normal 2 7 4 2 4 2 2" xfId="27754" xr:uid="{00000000-0005-0000-0000-00009A700000}"/>
    <cellStyle name="Normal 2 7 4 2 4 3" xfId="19608" xr:uid="{00000000-0005-0000-0000-00009B700000}"/>
    <cellStyle name="Normal 2 7 4 2 5" xfId="5849" xr:uid="{00000000-0005-0000-0000-00009C700000}"/>
    <cellStyle name="Normal 2 7 4 2 5 2" xfId="13995" xr:uid="{00000000-0005-0000-0000-00009D700000}"/>
    <cellStyle name="Normal 2 7 4 2 5 2 2" xfId="30291" xr:uid="{00000000-0005-0000-0000-00009E700000}"/>
    <cellStyle name="Normal 2 7 4 2 5 3" xfId="22145" xr:uid="{00000000-0005-0000-0000-00009F700000}"/>
    <cellStyle name="Normal 2 7 4 2 6" xfId="8696" xr:uid="{00000000-0005-0000-0000-0000A0700000}"/>
    <cellStyle name="Normal 2 7 4 2 6 2" xfId="24992" xr:uid="{00000000-0005-0000-0000-0000A1700000}"/>
    <cellStyle name="Normal 2 7 4 2 7" xfId="16846" xr:uid="{00000000-0005-0000-0000-0000A2700000}"/>
    <cellStyle name="Normal 2 7 4 3" xfId="911" xr:uid="{00000000-0005-0000-0000-0000A3700000}"/>
    <cellStyle name="Normal 2 7 4 3 2" xfId="2321" xr:uid="{00000000-0005-0000-0000-0000A4700000}"/>
    <cellStyle name="Normal 2 7 4 3 2 2" xfId="4843" xr:uid="{00000000-0005-0000-0000-0000A5700000}"/>
    <cellStyle name="Normal 2 7 4 3 2 2 2" xfId="12989" xr:uid="{00000000-0005-0000-0000-0000A6700000}"/>
    <cellStyle name="Normal 2 7 4 3 2 2 2 2" xfId="29285" xr:uid="{00000000-0005-0000-0000-0000A7700000}"/>
    <cellStyle name="Normal 2 7 4 3 2 2 3" xfId="21139" xr:uid="{00000000-0005-0000-0000-0000A8700000}"/>
    <cellStyle name="Normal 2 7 4 3 2 3" xfId="7620" xr:uid="{00000000-0005-0000-0000-0000A9700000}"/>
    <cellStyle name="Normal 2 7 4 3 2 3 2" xfId="15766" xr:uid="{00000000-0005-0000-0000-0000AA700000}"/>
    <cellStyle name="Normal 2 7 4 3 2 3 2 2" xfId="32062" xr:uid="{00000000-0005-0000-0000-0000AB700000}"/>
    <cellStyle name="Normal 2 7 4 3 2 3 3" xfId="23916" xr:uid="{00000000-0005-0000-0000-0000AC700000}"/>
    <cellStyle name="Normal 2 7 4 3 2 4" xfId="10467" xr:uid="{00000000-0005-0000-0000-0000AD700000}"/>
    <cellStyle name="Normal 2 7 4 3 2 4 2" xfId="26763" xr:uid="{00000000-0005-0000-0000-0000AE700000}"/>
    <cellStyle name="Normal 2 7 4 3 2 5" xfId="18617" xr:uid="{00000000-0005-0000-0000-0000AF700000}"/>
    <cellStyle name="Normal 2 7 4 3 3" xfId="3625" xr:uid="{00000000-0005-0000-0000-0000B0700000}"/>
    <cellStyle name="Normal 2 7 4 3 3 2" xfId="11771" xr:uid="{00000000-0005-0000-0000-0000B1700000}"/>
    <cellStyle name="Normal 2 7 4 3 3 2 2" xfId="28067" xr:uid="{00000000-0005-0000-0000-0000B2700000}"/>
    <cellStyle name="Normal 2 7 4 3 3 3" xfId="19921" xr:uid="{00000000-0005-0000-0000-0000B3700000}"/>
    <cellStyle name="Normal 2 7 4 3 4" xfId="6210" xr:uid="{00000000-0005-0000-0000-0000B4700000}"/>
    <cellStyle name="Normal 2 7 4 3 4 2" xfId="14356" xr:uid="{00000000-0005-0000-0000-0000B5700000}"/>
    <cellStyle name="Normal 2 7 4 3 4 2 2" xfId="30652" xr:uid="{00000000-0005-0000-0000-0000B6700000}"/>
    <cellStyle name="Normal 2 7 4 3 4 3" xfId="22506" xr:uid="{00000000-0005-0000-0000-0000B7700000}"/>
    <cellStyle name="Normal 2 7 4 3 5" xfId="9057" xr:uid="{00000000-0005-0000-0000-0000B8700000}"/>
    <cellStyle name="Normal 2 7 4 3 5 2" xfId="25353" xr:uid="{00000000-0005-0000-0000-0000B9700000}"/>
    <cellStyle name="Normal 2 7 4 3 6" xfId="17207" xr:uid="{00000000-0005-0000-0000-0000BA700000}"/>
    <cellStyle name="Normal 2 7 4 4" xfId="1616" xr:uid="{00000000-0005-0000-0000-0000BB700000}"/>
    <cellStyle name="Normal 2 7 4 4 2" xfId="4234" xr:uid="{00000000-0005-0000-0000-0000BC700000}"/>
    <cellStyle name="Normal 2 7 4 4 2 2" xfId="12380" xr:uid="{00000000-0005-0000-0000-0000BD700000}"/>
    <cellStyle name="Normal 2 7 4 4 2 2 2" xfId="28676" xr:uid="{00000000-0005-0000-0000-0000BE700000}"/>
    <cellStyle name="Normal 2 7 4 4 2 3" xfId="20530" xr:uid="{00000000-0005-0000-0000-0000BF700000}"/>
    <cellStyle name="Normal 2 7 4 4 3" xfId="6915" xr:uid="{00000000-0005-0000-0000-0000C0700000}"/>
    <cellStyle name="Normal 2 7 4 4 3 2" xfId="15061" xr:uid="{00000000-0005-0000-0000-0000C1700000}"/>
    <cellStyle name="Normal 2 7 4 4 3 2 2" xfId="31357" xr:uid="{00000000-0005-0000-0000-0000C2700000}"/>
    <cellStyle name="Normal 2 7 4 4 3 3" xfId="23211" xr:uid="{00000000-0005-0000-0000-0000C3700000}"/>
    <cellStyle name="Normal 2 7 4 4 4" xfId="9762" xr:uid="{00000000-0005-0000-0000-0000C4700000}"/>
    <cellStyle name="Normal 2 7 4 4 4 2" xfId="26058" xr:uid="{00000000-0005-0000-0000-0000C5700000}"/>
    <cellStyle name="Normal 2 7 4 4 5" xfId="17912" xr:uid="{00000000-0005-0000-0000-0000C6700000}"/>
    <cellStyle name="Normal 2 7 4 5" xfId="3016" xr:uid="{00000000-0005-0000-0000-0000C7700000}"/>
    <cellStyle name="Normal 2 7 4 5 2" xfId="11162" xr:uid="{00000000-0005-0000-0000-0000C8700000}"/>
    <cellStyle name="Normal 2 7 4 5 2 2" xfId="27458" xr:uid="{00000000-0005-0000-0000-0000C9700000}"/>
    <cellStyle name="Normal 2 7 4 5 3" xfId="19312" xr:uid="{00000000-0005-0000-0000-0000CA700000}"/>
    <cellStyle name="Normal 2 7 4 6" xfId="5505" xr:uid="{00000000-0005-0000-0000-0000CB700000}"/>
    <cellStyle name="Normal 2 7 4 6 2" xfId="13651" xr:uid="{00000000-0005-0000-0000-0000CC700000}"/>
    <cellStyle name="Normal 2 7 4 6 2 2" xfId="29947" xr:uid="{00000000-0005-0000-0000-0000CD700000}"/>
    <cellStyle name="Normal 2 7 4 6 3" xfId="21801" xr:uid="{00000000-0005-0000-0000-0000CE700000}"/>
    <cellStyle name="Normal 2 7 4 7" xfId="8352" xr:uid="{00000000-0005-0000-0000-0000CF700000}"/>
    <cellStyle name="Normal 2 7 4 7 2" xfId="24648" xr:uid="{00000000-0005-0000-0000-0000D0700000}"/>
    <cellStyle name="Normal 2 7 4 8" xfId="16502" xr:uid="{00000000-0005-0000-0000-0000D1700000}"/>
    <cellStyle name="Normal 2 7 5" xfId="283" xr:uid="{00000000-0005-0000-0000-0000D2700000}"/>
    <cellStyle name="Normal 2 7 5 2" xfId="627" xr:uid="{00000000-0005-0000-0000-0000D3700000}"/>
    <cellStyle name="Normal 2 7 5 2 2" xfId="1333" xr:uid="{00000000-0005-0000-0000-0000D4700000}"/>
    <cellStyle name="Normal 2 7 5 2 2 2" xfId="2743" xr:uid="{00000000-0005-0000-0000-0000D5700000}"/>
    <cellStyle name="Normal 2 7 5 2 2 2 2" xfId="5213" xr:uid="{00000000-0005-0000-0000-0000D6700000}"/>
    <cellStyle name="Normal 2 7 5 2 2 2 2 2" xfId="13359" xr:uid="{00000000-0005-0000-0000-0000D7700000}"/>
    <cellStyle name="Normal 2 7 5 2 2 2 2 2 2" xfId="29655" xr:uid="{00000000-0005-0000-0000-0000D8700000}"/>
    <cellStyle name="Normal 2 7 5 2 2 2 2 3" xfId="21509" xr:uid="{00000000-0005-0000-0000-0000D9700000}"/>
    <cellStyle name="Normal 2 7 5 2 2 2 3" xfId="8042" xr:uid="{00000000-0005-0000-0000-0000DA700000}"/>
    <cellStyle name="Normal 2 7 5 2 2 2 3 2" xfId="16188" xr:uid="{00000000-0005-0000-0000-0000DB700000}"/>
    <cellStyle name="Normal 2 7 5 2 2 2 3 2 2" xfId="32484" xr:uid="{00000000-0005-0000-0000-0000DC700000}"/>
    <cellStyle name="Normal 2 7 5 2 2 2 3 3" xfId="24338" xr:uid="{00000000-0005-0000-0000-0000DD700000}"/>
    <cellStyle name="Normal 2 7 5 2 2 2 4" xfId="10889" xr:uid="{00000000-0005-0000-0000-0000DE700000}"/>
    <cellStyle name="Normal 2 7 5 2 2 2 4 2" xfId="27185" xr:uid="{00000000-0005-0000-0000-0000DF700000}"/>
    <cellStyle name="Normal 2 7 5 2 2 2 5" xfId="19039" xr:uid="{00000000-0005-0000-0000-0000E0700000}"/>
    <cellStyle name="Normal 2 7 5 2 2 3" xfId="3995" xr:uid="{00000000-0005-0000-0000-0000E1700000}"/>
    <cellStyle name="Normal 2 7 5 2 2 3 2" xfId="12141" xr:uid="{00000000-0005-0000-0000-0000E2700000}"/>
    <cellStyle name="Normal 2 7 5 2 2 3 2 2" xfId="28437" xr:uid="{00000000-0005-0000-0000-0000E3700000}"/>
    <cellStyle name="Normal 2 7 5 2 2 3 3" xfId="20291" xr:uid="{00000000-0005-0000-0000-0000E4700000}"/>
    <cellStyle name="Normal 2 7 5 2 2 4" xfId="6632" xr:uid="{00000000-0005-0000-0000-0000E5700000}"/>
    <cellStyle name="Normal 2 7 5 2 2 4 2" xfId="14778" xr:uid="{00000000-0005-0000-0000-0000E6700000}"/>
    <cellStyle name="Normal 2 7 5 2 2 4 2 2" xfId="31074" xr:uid="{00000000-0005-0000-0000-0000E7700000}"/>
    <cellStyle name="Normal 2 7 5 2 2 4 3" xfId="22928" xr:uid="{00000000-0005-0000-0000-0000E8700000}"/>
    <cellStyle name="Normal 2 7 5 2 2 5" xfId="9479" xr:uid="{00000000-0005-0000-0000-0000E9700000}"/>
    <cellStyle name="Normal 2 7 5 2 2 5 2" xfId="25775" xr:uid="{00000000-0005-0000-0000-0000EA700000}"/>
    <cellStyle name="Normal 2 7 5 2 2 6" xfId="17629" xr:uid="{00000000-0005-0000-0000-0000EB700000}"/>
    <cellStyle name="Normal 2 7 5 2 3" xfId="2038" xr:uid="{00000000-0005-0000-0000-0000EC700000}"/>
    <cellStyle name="Normal 2 7 5 2 3 2" xfId="4604" xr:uid="{00000000-0005-0000-0000-0000ED700000}"/>
    <cellStyle name="Normal 2 7 5 2 3 2 2" xfId="12750" xr:uid="{00000000-0005-0000-0000-0000EE700000}"/>
    <cellStyle name="Normal 2 7 5 2 3 2 2 2" xfId="29046" xr:uid="{00000000-0005-0000-0000-0000EF700000}"/>
    <cellStyle name="Normal 2 7 5 2 3 2 3" xfId="20900" xr:uid="{00000000-0005-0000-0000-0000F0700000}"/>
    <cellStyle name="Normal 2 7 5 2 3 3" xfId="7337" xr:uid="{00000000-0005-0000-0000-0000F1700000}"/>
    <cellStyle name="Normal 2 7 5 2 3 3 2" xfId="15483" xr:uid="{00000000-0005-0000-0000-0000F2700000}"/>
    <cellStyle name="Normal 2 7 5 2 3 3 2 2" xfId="31779" xr:uid="{00000000-0005-0000-0000-0000F3700000}"/>
    <cellStyle name="Normal 2 7 5 2 3 3 3" xfId="23633" xr:uid="{00000000-0005-0000-0000-0000F4700000}"/>
    <cellStyle name="Normal 2 7 5 2 3 4" xfId="10184" xr:uid="{00000000-0005-0000-0000-0000F5700000}"/>
    <cellStyle name="Normal 2 7 5 2 3 4 2" xfId="26480" xr:uid="{00000000-0005-0000-0000-0000F6700000}"/>
    <cellStyle name="Normal 2 7 5 2 3 5" xfId="18334" xr:uid="{00000000-0005-0000-0000-0000F7700000}"/>
    <cellStyle name="Normal 2 7 5 2 4" xfId="3386" xr:uid="{00000000-0005-0000-0000-0000F8700000}"/>
    <cellStyle name="Normal 2 7 5 2 4 2" xfId="11532" xr:uid="{00000000-0005-0000-0000-0000F9700000}"/>
    <cellStyle name="Normal 2 7 5 2 4 2 2" xfId="27828" xr:uid="{00000000-0005-0000-0000-0000FA700000}"/>
    <cellStyle name="Normal 2 7 5 2 4 3" xfId="19682" xr:uid="{00000000-0005-0000-0000-0000FB700000}"/>
    <cellStyle name="Normal 2 7 5 2 5" xfId="5927" xr:uid="{00000000-0005-0000-0000-0000FC700000}"/>
    <cellStyle name="Normal 2 7 5 2 5 2" xfId="14073" xr:uid="{00000000-0005-0000-0000-0000FD700000}"/>
    <cellStyle name="Normal 2 7 5 2 5 2 2" xfId="30369" xr:uid="{00000000-0005-0000-0000-0000FE700000}"/>
    <cellStyle name="Normal 2 7 5 2 5 3" xfId="22223" xr:uid="{00000000-0005-0000-0000-0000FF700000}"/>
    <cellStyle name="Normal 2 7 5 2 6" xfId="8774" xr:uid="{00000000-0005-0000-0000-000000710000}"/>
    <cellStyle name="Normal 2 7 5 2 6 2" xfId="25070" xr:uid="{00000000-0005-0000-0000-000001710000}"/>
    <cellStyle name="Normal 2 7 5 2 7" xfId="16924" xr:uid="{00000000-0005-0000-0000-000002710000}"/>
    <cellStyle name="Normal 2 7 5 3" xfId="989" xr:uid="{00000000-0005-0000-0000-000003710000}"/>
    <cellStyle name="Normal 2 7 5 3 2" xfId="2399" xr:uid="{00000000-0005-0000-0000-000004710000}"/>
    <cellStyle name="Normal 2 7 5 3 2 2" xfId="4917" xr:uid="{00000000-0005-0000-0000-000005710000}"/>
    <cellStyle name="Normal 2 7 5 3 2 2 2" xfId="13063" xr:uid="{00000000-0005-0000-0000-000006710000}"/>
    <cellStyle name="Normal 2 7 5 3 2 2 2 2" xfId="29359" xr:uid="{00000000-0005-0000-0000-000007710000}"/>
    <cellStyle name="Normal 2 7 5 3 2 2 3" xfId="21213" xr:uid="{00000000-0005-0000-0000-000008710000}"/>
    <cellStyle name="Normal 2 7 5 3 2 3" xfId="7698" xr:uid="{00000000-0005-0000-0000-000009710000}"/>
    <cellStyle name="Normal 2 7 5 3 2 3 2" xfId="15844" xr:uid="{00000000-0005-0000-0000-00000A710000}"/>
    <cellStyle name="Normal 2 7 5 3 2 3 2 2" xfId="32140" xr:uid="{00000000-0005-0000-0000-00000B710000}"/>
    <cellStyle name="Normal 2 7 5 3 2 3 3" xfId="23994" xr:uid="{00000000-0005-0000-0000-00000C710000}"/>
    <cellStyle name="Normal 2 7 5 3 2 4" xfId="10545" xr:uid="{00000000-0005-0000-0000-00000D710000}"/>
    <cellStyle name="Normal 2 7 5 3 2 4 2" xfId="26841" xr:uid="{00000000-0005-0000-0000-00000E710000}"/>
    <cellStyle name="Normal 2 7 5 3 2 5" xfId="18695" xr:uid="{00000000-0005-0000-0000-00000F710000}"/>
    <cellStyle name="Normal 2 7 5 3 3" xfId="3699" xr:uid="{00000000-0005-0000-0000-000010710000}"/>
    <cellStyle name="Normal 2 7 5 3 3 2" xfId="11845" xr:uid="{00000000-0005-0000-0000-000011710000}"/>
    <cellStyle name="Normal 2 7 5 3 3 2 2" xfId="28141" xr:uid="{00000000-0005-0000-0000-000012710000}"/>
    <cellStyle name="Normal 2 7 5 3 3 3" xfId="19995" xr:uid="{00000000-0005-0000-0000-000013710000}"/>
    <cellStyle name="Normal 2 7 5 3 4" xfId="6288" xr:uid="{00000000-0005-0000-0000-000014710000}"/>
    <cellStyle name="Normal 2 7 5 3 4 2" xfId="14434" xr:uid="{00000000-0005-0000-0000-000015710000}"/>
    <cellStyle name="Normal 2 7 5 3 4 2 2" xfId="30730" xr:uid="{00000000-0005-0000-0000-000016710000}"/>
    <cellStyle name="Normal 2 7 5 3 4 3" xfId="22584" xr:uid="{00000000-0005-0000-0000-000017710000}"/>
    <cellStyle name="Normal 2 7 5 3 5" xfId="9135" xr:uid="{00000000-0005-0000-0000-000018710000}"/>
    <cellStyle name="Normal 2 7 5 3 5 2" xfId="25431" xr:uid="{00000000-0005-0000-0000-000019710000}"/>
    <cellStyle name="Normal 2 7 5 3 6" xfId="17285" xr:uid="{00000000-0005-0000-0000-00001A710000}"/>
    <cellStyle name="Normal 2 7 5 4" xfId="1694" xr:uid="{00000000-0005-0000-0000-00001B710000}"/>
    <cellStyle name="Normal 2 7 5 4 2" xfId="4308" xr:uid="{00000000-0005-0000-0000-00001C710000}"/>
    <cellStyle name="Normal 2 7 5 4 2 2" xfId="12454" xr:uid="{00000000-0005-0000-0000-00001D710000}"/>
    <cellStyle name="Normal 2 7 5 4 2 2 2" xfId="28750" xr:uid="{00000000-0005-0000-0000-00001E710000}"/>
    <cellStyle name="Normal 2 7 5 4 2 3" xfId="20604" xr:uid="{00000000-0005-0000-0000-00001F710000}"/>
    <cellStyle name="Normal 2 7 5 4 3" xfId="6993" xr:uid="{00000000-0005-0000-0000-000020710000}"/>
    <cellStyle name="Normal 2 7 5 4 3 2" xfId="15139" xr:uid="{00000000-0005-0000-0000-000021710000}"/>
    <cellStyle name="Normal 2 7 5 4 3 2 2" xfId="31435" xr:uid="{00000000-0005-0000-0000-000022710000}"/>
    <cellStyle name="Normal 2 7 5 4 3 3" xfId="23289" xr:uid="{00000000-0005-0000-0000-000023710000}"/>
    <cellStyle name="Normal 2 7 5 4 4" xfId="9840" xr:uid="{00000000-0005-0000-0000-000024710000}"/>
    <cellStyle name="Normal 2 7 5 4 4 2" xfId="26136" xr:uid="{00000000-0005-0000-0000-000025710000}"/>
    <cellStyle name="Normal 2 7 5 4 5" xfId="17990" xr:uid="{00000000-0005-0000-0000-000026710000}"/>
    <cellStyle name="Normal 2 7 5 5" xfId="3090" xr:uid="{00000000-0005-0000-0000-000027710000}"/>
    <cellStyle name="Normal 2 7 5 5 2" xfId="11236" xr:uid="{00000000-0005-0000-0000-000028710000}"/>
    <cellStyle name="Normal 2 7 5 5 2 2" xfId="27532" xr:uid="{00000000-0005-0000-0000-000029710000}"/>
    <cellStyle name="Normal 2 7 5 5 3" xfId="19386" xr:uid="{00000000-0005-0000-0000-00002A710000}"/>
    <cellStyle name="Normal 2 7 5 6" xfId="5583" xr:uid="{00000000-0005-0000-0000-00002B710000}"/>
    <cellStyle name="Normal 2 7 5 6 2" xfId="13729" xr:uid="{00000000-0005-0000-0000-00002C710000}"/>
    <cellStyle name="Normal 2 7 5 6 2 2" xfId="30025" xr:uid="{00000000-0005-0000-0000-00002D710000}"/>
    <cellStyle name="Normal 2 7 5 6 3" xfId="21879" xr:uid="{00000000-0005-0000-0000-00002E710000}"/>
    <cellStyle name="Normal 2 7 5 7" xfId="8430" xr:uid="{00000000-0005-0000-0000-00002F710000}"/>
    <cellStyle name="Normal 2 7 5 7 2" xfId="24726" xr:uid="{00000000-0005-0000-0000-000030710000}"/>
    <cellStyle name="Normal 2 7 5 8" xfId="16580" xr:uid="{00000000-0005-0000-0000-000031710000}"/>
    <cellStyle name="Normal 2 7 6" xfId="373" xr:uid="{00000000-0005-0000-0000-000032710000}"/>
    <cellStyle name="Normal 2 7 6 2" xfId="1079" xr:uid="{00000000-0005-0000-0000-000033710000}"/>
    <cellStyle name="Normal 2 7 6 2 2" xfId="2489" xr:uid="{00000000-0005-0000-0000-000034710000}"/>
    <cellStyle name="Normal 2 7 6 2 2 2" xfId="4991" xr:uid="{00000000-0005-0000-0000-000035710000}"/>
    <cellStyle name="Normal 2 7 6 2 2 2 2" xfId="13137" xr:uid="{00000000-0005-0000-0000-000036710000}"/>
    <cellStyle name="Normal 2 7 6 2 2 2 2 2" xfId="29433" xr:uid="{00000000-0005-0000-0000-000037710000}"/>
    <cellStyle name="Normal 2 7 6 2 2 2 3" xfId="21287" xr:uid="{00000000-0005-0000-0000-000038710000}"/>
    <cellStyle name="Normal 2 7 6 2 2 3" xfId="7788" xr:uid="{00000000-0005-0000-0000-000039710000}"/>
    <cellStyle name="Normal 2 7 6 2 2 3 2" xfId="15934" xr:uid="{00000000-0005-0000-0000-00003A710000}"/>
    <cellStyle name="Normal 2 7 6 2 2 3 2 2" xfId="32230" xr:uid="{00000000-0005-0000-0000-00003B710000}"/>
    <cellStyle name="Normal 2 7 6 2 2 3 3" xfId="24084" xr:uid="{00000000-0005-0000-0000-00003C710000}"/>
    <cellStyle name="Normal 2 7 6 2 2 4" xfId="10635" xr:uid="{00000000-0005-0000-0000-00003D710000}"/>
    <cellStyle name="Normal 2 7 6 2 2 4 2" xfId="26931" xr:uid="{00000000-0005-0000-0000-00003E710000}"/>
    <cellStyle name="Normal 2 7 6 2 2 5" xfId="18785" xr:uid="{00000000-0005-0000-0000-00003F710000}"/>
    <cellStyle name="Normal 2 7 6 2 3" xfId="3773" xr:uid="{00000000-0005-0000-0000-000040710000}"/>
    <cellStyle name="Normal 2 7 6 2 3 2" xfId="11919" xr:uid="{00000000-0005-0000-0000-000041710000}"/>
    <cellStyle name="Normal 2 7 6 2 3 2 2" xfId="28215" xr:uid="{00000000-0005-0000-0000-000042710000}"/>
    <cellStyle name="Normal 2 7 6 2 3 3" xfId="20069" xr:uid="{00000000-0005-0000-0000-000043710000}"/>
    <cellStyle name="Normal 2 7 6 2 4" xfId="6378" xr:uid="{00000000-0005-0000-0000-000044710000}"/>
    <cellStyle name="Normal 2 7 6 2 4 2" xfId="14524" xr:uid="{00000000-0005-0000-0000-000045710000}"/>
    <cellStyle name="Normal 2 7 6 2 4 2 2" xfId="30820" xr:uid="{00000000-0005-0000-0000-000046710000}"/>
    <cellStyle name="Normal 2 7 6 2 4 3" xfId="22674" xr:uid="{00000000-0005-0000-0000-000047710000}"/>
    <cellStyle name="Normal 2 7 6 2 5" xfId="9225" xr:uid="{00000000-0005-0000-0000-000048710000}"/>
    <cellStyle name="Normal 2 7 6 2 5 2" xfId="25521" xr:uid="{00000000-0005-0000-0000-000049710000}"/>
    <cellStyle name="Normal 2 7 6 2 6" xfId="17375" xr:uid="{00000000-0005-0000-0000-00004A710000}"/>
    <cellStyle name="Normal 2 7 6 3" xfId="1784" xr:uid="{00000000-0005-0000-0000-00004B710000}"/>
    <cellStyle name="Normal 2 7 6 3 2" xfId="4382" xr:uid="{00000000-0005-0000-0000-00004C710000}"/>
    <cellStyle name="Normal 2 7 6 3 2 2" xfId="12528" xr:uid="{00000000-0005-0000-0000-00004D710000}"/>
    <cellStyle name="Normal 2 7 6 3 2 2 2" xfId="28824" xr:uid="{00000000-0005-0000-0000-00004E710000}"/>
    <cellStyle name="Normal 2 7 6 3 2 3" xfId="20678" xr:uid="{00000000-0005-0000-0000-00004F710000}"/>
    <cellStyle name="Normal 2 7 6 3 3" xfId="7083" xr:uid="{00000000-0005-0000-0000-000050710000}"/>
    <cellStyle name="Normal 2 7 6 3 3 2" xfId="15229" xr:uid="{00000000-0005-0000-0000-000051710000}"/>
    <cellStyle name="Normal 2 7 6 3 3 2 2" xfId="31525" xr:uid="{00000000-0005-0000-0000-000052710000}"/>
    <cellStyle name="Normal 2 7 6 3 3 3" xfId="23379" xr:uid="{00000000-0005-0000-0000-000053710000}"/>
    <cellStyle name="Normal 2 7 6 3 4" xfId="9930" xr:uid="{00000000-0005-0000-0000-000054710000}"/>
    <cellStyle name="Normal 2 7 6 3 4 2" xfId="26226" xr:uid="{00000000-0005-0000-0000-000055710000}"/>
    <cellStyle name="Normal 2 7 6 3 5" xfId="18080" xr:uid="{00000000-0005-0000-0000-000056710000}"/>
    <cellStyle name="Normal 2 7 6 4" xfId="3164" xr:uid="{00000000-0005-0000-0000-000057710000}"/>
    <cellStyle name="Normal 2 7 6 4 2" xfId="11310" xr:uid="{00000000-0005-0000-0000-000058710000}"/>
    <cellStyle name="Normal 2 7 6 4 2 2" xfId="27606" xr:uid="{00000000-0005-0000-0000-000059710000}"/>
    <cellStyle name="Normal 2 7 6 4 3" xfId="19460" xr:uid="{00000000-0005-0000-0000-00005A710000}"/>
    <cellStyle name="Normal 2 7 6 5" xfId="5673" xr:uid="{00000000-0005-0000-0000-00005B710000}"/>
    <cellStyle name="Normal 2 7 6 5 2" xfId="13819" xr:uid="{00000000-0005-0000-0000-00005C710000}"/>
    <cellStyle name="Normal 2 7 6 5 2 2" xfId="30115" xr:uid="{00000000-0005-0000-0000-00005D710000}"/>
    <cellStyle name="Normal 2 7 6 5 3" xfId="21969" xr:uid="{00000000-0005-0000-0000-00005E710000}"/>
    <cellStyle name="Normal 2 7 6 6" xfId="8520" xr:uid="{00000000-0005-0000-0000-00005F710000}"/>
    <cellStyle name="Normal 2 7 6 6 2" xfId="24816" xr:uid="{00000000-0005-0000-0000-000060710000}"/>
    <cellStyle name="Normal 2 7 6 7" xfId="16670" xr:uid="{00000000-0005-0000-0000-000061710000}"/>
    <cellStyle name="Normal 2 7 7" xfId="735" xr:uid="{00000000-0005-0000-0000-000062710000}"/>
    <cellStyle name="Normal 2 7 7 2" xfId="2145" xr:uid="{00000000-0005-0000-0000-000063710000}"/>
    <cellStyle name="Normal 2 7 7 2 2" xfId="4695" xr:uid="{00000000-0005-0000-0000-000064710000}"/>
    <cellStyle name="Normal 2 7 7 2 2 2" xfId="12841" xr:uid="{00000000-0005-0000-0000-000065710000}"/>
    <cellStyle name="Normal 2 7 7 2 2 2 2" xfId="29137" xr:uid="{00000000-0005-0000-0000-000066710000}"/>
    <cellStyle name="Normal 2 7 7 2 2 3" xfId="20991" xr:uid="{00000000-0005-0000-0000-000067710000}"/>
    <cellStyle name="Normal 2 7 7 2 3" xfId="7444" xr:uid="{00000000-0005-0000-0000-000068710000}"/>
    <cellStyle name="Normal 2 7 7 2 3 2" xfId="15590" xr:uid="{00000000-0005-0000-0000-000069710000}"/>
    <cellStyle name="Normal 2 7 7 2 3 2 2" xfId="31886" xr:uid="{00000000-0005-0000-0000-00006A710000}"/>
    <cellStyle name="Normal 2 7 7 2 3 3" xfId="23740" xr:uid="{00000000-0005-0000-0000-00006B710000}"/>
    <cellStyle name="Normal 2 7 7 2 4" xfId="10291" xr:uid="{00000000-0005-0000-0000-00006C710000}"/>
    <cellStyle name="Normal 2 7 7 2 4 2" xfId="26587" xr:uid="{00000000-0005-0000-0000-00006D710000}"/>
    <cellStyle name="Normal 2 7 7 2 5" xfId="18441" xr:uid="{00000000-0005-0000-0000-00006E710000}"/>
    <cellStyle name="Normal 2 7 7 3" xfId="3477" xr:uid="{00000000-0005-0000-0000-00006F710000}"/>
    <cellStyle name="Normal 2 7 7 3 2" xfId="11623" xr:uid="{00000000-0005-0000-0000-000070710000}"/>
    <cellStyle name="Normal 2 7 7 3 2 2" xfId="27919" xr:uid="{00000000-0005-0000-0000-000071710000}"/>
    <cellStyle name="Normal 2 7 7 3 3" xfId="19773" xr:uid="{00000000-0005-0000-0000-000072710000}"/>
    <cellStyle name="Normal 2 7 7 4" xfId="6034" xr:uid="{00000000-0005-0000-0000-000073710000}"/>
    <cellStyle name="Normal 2 7 7 4 2" xfId="14180" xr:uid="{00000000-0005-0000-0000-000074710000}"/>
    <cellStyle name="Normal 2 7 7 4 2 2" xfId="30476" xr:uid="{00000000-0005-0000-0000-000075710000}"/>
    <cellStyle name="Normal 2 7 7 4 3" xfId="22330" xr:uid="{00000000-0005-0000-0000-000076710000}"/>
    <cellStyle name="Normal 2 7 7 5" xfId="8881" xr:uid="{00000000-0005-0000-0000-000077710000}"/>
    <cellStyle name="Normal 2 7 7 5 2" xfId="25177" xr:uid="{00000000-0005-0000-0000-000078710000}"/>
    <cellStyle name="Normal 2 7 7 6" xfId="17031" xr:uid="{00000000-0005-0000-0000-000079710000}"/>
    <cellStyle name="Normal 2 7 8" xfId="1440" xr:uid="{00000000-0005-0000-0000-00007A710000}"/>
    <cellStyle name="Normal 2 7 8 2" xfId="4086" xr:uid="{00000000-0005-0000-0000-00007B710000}"/>
    <cellStyle name="Normal 2 7 8 2 2" xfId="12232" xr:uid="{00000000-0005-0000-0000-00007C710000}"/>
    <cellStyle name="Normal 2 7 8 2 2 2" xfId="28528" xr:uid="{00000000-0005-0000-0000-00007D710000}"/>
    <cellStyle name="Normal 2 7 8 2 3" xfId="20382" xr:uid="{00000000-0005-0000-0000-00007E710000}"/>
    <cellStyle name="Normal 2 7 8 3" xfId="6739" xr:uid="{00000000-0005-0000-0000-00007F710000}"/>
    <cellStyle name="Normal 2 7 8 3 2" xfId="14885" xr:uid="{00000000-0005-0000-0000-000080710000}"/>
    <cellStyle name="Normal 2 7 8 3 2 2" xfId="31181" xr:uid="{00000000-0005-0000-0000-000081710000}"/>
    <cellStyle name="Normal 2 7 8 3 3" xfId="23035" xr:uid="{00000000-0005-0000-0000-000082710000}"/>
    <cellStyle name="Normal 2 7 8 4" xfId="9586" xr:uid="{00000000-0005-0000-0000-000083710000}"/>
    <cellStyle name="Normal 2 7 8 4 2" xfId="25882" xr:uid="{00000000-0005-0000-0000-000084710000}"/>
    <cellStyle name="Normal 2 7 8 5" xfId="17736" xr:uid="{00000000-0005-0000-0000-000085710000}"/>
    <cellStyle name="Normal 2 7 9" xfId="2868" xr:uid="{00000000-0005-0000-0000-000086710000}"/>
    <cellStyle name="Normal 2 7 9 2" xfId="11014" xr:uid="{00000000-0005-0000-0000-000087710000}"/>
    <cellStyle name="Normal 2 7 9 2 2" xfId="27310" xr:uid="{00000000-0005-0000-0000-000088710000}"/>
    <cellStyle name="Normal 2 7 9 3" xfId="19164" xr:uid="{00000000-0005-0000-0000-000089710000}"/>
    <cellStyle name="Normal 2 8" xfId="51" xr:uid="{00000000-0005-0000-0000-00008A710000}"/>
    <cellStyle name="Normal 2 8 10" xfId="8198" xr:uid="{00000000-0005-0000-0000-00008B710000}"/>
    <cellStyle name="Normal 2 8 10 2" xfId="24494" xr:uid="{00000000-0005-0000-0000-00008C710000}"/>
    <cellStyle name="Normal 2 8 11" xfId="16348" xr:uid="{00000000-0005-0000-0000-00008D710000}"/>
    <cellStyle name="Normal 2 8 2" xfId="141" xr:uid="{00000000-0005-0000-0000-00008E710000}"/>
    <cellStyle name="Normal 2 8 2 2" xfId="485" xr:uid="{00000000-0005-0000-0000-00008F710000}"/>
    <cellStyle name="Normal 2 8 2 2 2" xfId="1191" xr:uid="{00000000-0005-0000-0000-000090710000}"/>
    <cellStyle name="Normal 2 8 2 2 2 2" xfId="2601" xr:uid="{00000000-0005-0000-0000-000091710000}"/>
    <cellStyle name="Normal 2 8 2 2 2 2 2" xfId="5083" xr:uid="{00000000-0005-0000-0000-000092710000}"/>
    <cellStyle name="Normal 2 8 2 2 2 2 2 2" xfId="13229" xr:uid="{00000000-0005-0000-0000-000093710000}"/>
    <cellStyle name="Normal 2 8 2 2 2 2 2 2 2" xfId="29525" xr:uid="{00000000-0005-0000-0000-000094710000}"/>
    <cellStyle name="Normal 2 8 2 2 2 2 2 3" xfId="21379" xr:uid="{00000000-0005-0000-0000-000095710000}"/>
    <cellStyle name="Normal 2 8 2 2 2 2 3" xfId="7900" xr:uid="{00000000-0005-0000-0000-000096710000}"/>
    <cellStyle name="Normal 2 8 2 2 2 2 3 2" xfId="16046" xr:uid="{00000000-0005-0000-0000-000097710000}"/>
    <cellStyle name="Normal 2 8 2 2 2 2 3 2 2" xfId="32342" xr:uid="{00000000-0005-0000-0000-000098710000}"/>
    <cellStyle name="Normal 2 8 2 2 2 2 3 3" xfId="24196" xr:uid="{00000000-0005-0000-0000-000099710000}"/>
    <cellStyle name="Normal 2 8 2 2 2 2 4" xfId="10747" xr:uid="{00000000-0005-0000-0000-00009A710000}"/>
    <cellStyle name="Normal 2 8 2 2 2 2 4 2" xfId="27043" xr:uid="{00000000-0005-0000-0000-00009B710000}"/>
    <cellStyle name="Normal 2 8 2 2 2 2 5" xfId="18897" xr:uid="{00000000-0005-0000-0000-00009C710000}"/>
    <cellStyle name="Normal 2 8 2 2 2 3" xfId="3865" xr:uid="{00000000-0005-0000-0000-00009D710000}"/>
    <cellStyle name="Normal 2 8 2 2 2 3 2" xfId="12011" xr:uid="{00000000-0005-0000-0000-00009E710000}"/>
    <cellStyle name="Normal 2 8 2 2 2 3 2 2" xfId="28307" xr:uid="{00000000-0005-0000-0000-00009F710000}"/>
    <cellStyle name="Normal 2 8 2 2 2 3 3" xfId="20161" xr:uid="{00000000-0005-0000-0000-0000A0710000}"/>
    <cellStyle name="Normal 2 8 2 2 2 4" xfId="6490" xr:uid="{00000000-0005-0000-0000-0000A1710000}"/>
    <cellStyle name="Normal 2 8 2 2 2 4 2" xfId="14636" xr:uid="{00000000-0005-0000-0000-0000A2710000}"/>
    <cellStyle name="Normal 2 8 2 2 2 4 2 2" xfId="30932" xr:uid="{00000000-0005-0000-0000-0000A3710000}"/>
    <cellStyle name="Normal 2 8 2 2 2 4 3" xfId="22786" xr:uid="{00000000-0005-0000-0000-0000A4710000}"/>
    <cellStyle name="Normal 2 8 2 2 2 5" xfId="9337" xr:uid="{00000000-0005-0000-0000-0000A5710000}"/>
    <cellStyle name="Normal 2 8 2 2 2 5 2" xfId="25633" xr:uid="{00000000-0005-0000-0000-0000A6710000}"/>
    <cellStyle name="Normal 2 8 2 2 2 6" xfId="17487" xr:uid="{00000000-0005-0000-0000-0000A7710000}"/>
    <cellStyle name="Normal 2 8 2 2 3" xfId="1896" xr:uid="{00000000-0005-0000-0000-0000A8710000}"/>
    <cellStyle name="Normal 2 8 2 2 3 2" xfId="4474" xr:uid="{00000000-0005-0000-0000-0000A9710000}"/>
    <cellStyle name="Normal 2 8 2 2 3 2 2" xfId="12620" xr:uid="{00000000-0005-0000-0000-0000AA710000}"/>
    <cellStyle name="Normal 2 8 2 2 3 2 2 2" xfId="28916" xr:uid="{00000000-0005-0000-0000-0000AB710000}"/>
    <cellStyle name="Normal 2 8 2 2 3 2 3" xfId="20770" xr:uid="{00000000-0005-0000-0000-0000AC710000}"/>
    <cellStyle name="Normal 2 8 2 2 3 3" xfId="7195" xr:uid="{00000000-0005-0000-0000-0000AD710000}"/>
    <cellStyle name="Normal 2 8 2 2 3 3 2" xfId="15341" xr:uid="{00000000-0005-0000-0000-0000AE710000}"/>
    <cellStyle name="Normal 2 8 2 2 3 3 2 2" xfId="31637" xr:uid="{00000000-0005-0000-0000-0000AF710000}"/>
    <cellStyle name="Normal 2 8 2 2 3 3 3" xfId="23491" xr:uid="{00000000-0005-0000-0000-0000B0710000}"/>
    <cellStyle name="Normal 2 8 2 2 3 4" xfId="10042" xr:uid="{00000000-0005-0000-0000-0000B1710000}"/>
    <cellStyle name="Normal 2 8 2 2 3 4 2" xfId="26338" xr:uid="{00000000-0005-0000-0000-0000B2710000}"/>
    <cellStyle name="Normal 2 8 2 2 3 5" xfId="18192" xr:uid="{00000000-0005-0000-0000-0000B3710000}"/>
    <cellStyle name="Normal 2 8 2 2 4" xfId="3256" xr:uid="{00000000-0005-0000-0000-0000B4710000}"/>
    <cellStyle name="Normal 2 8 2 2 4 2" xfId="11402" xr:uid="{00000000-0005-0000-0000-0000B5710000}"/>
    <cellStyle name="Normal 2 8 2 2 4 2 2" xfId="27698" xr:uid="{00000000-0005-0000-0000-0000B6710000}"/>
    <cellStyle name="Normal 2 8 2 2 4 3" xfId="19552" xr:uid="{00000000-0005-0000-0000-0000B7710000}"/>
    <cellStyle name="Normal 2 8 2 2 5" xfId="5785" xr:uid="{00000000-0005-0000-0000-0000B8710000}"/>
    <cellStyle name="Normal 2 8 2 2 5 2" xfId="13931" xr:uid="{00000000-0005-0000-0000-0000B9710000}"/>
    <cellStyle name="Normal 2 8 2 2 5 2 2" xfId="30227" xr:uid="{00000000-0005-0000-0000-0000BA710000}"/>
    <cellStyle name="Normal 2 8 2 2 5 3" xfId="22081" xr:uid="{00000000-0005-0000-0000-0000BB710000}"/>
    <cellStyle name="Normal 2 8 2 2 6" xfId="8632" xr:uid="{00000000-0005-0000-0000-0000BC710000}"/>
    <cellStyle name="Normal 2 8 2 2 6 2" xfId="24928" xr:uid="{00000000-0005-0000-0000-0000BD710000}"/>
    <cellStyle name="Normal 2 8 2 2 7" xfId="16782" xr:uid="{00000000-0005-0000-0000-0000BE710000}"/>
    <cellStyle name="Normal 2 8 2 3" xfId="847" xr:uid="{00000000-0005-0000-0000-0000BF710000}"/>
    <cellStyle name="Normal 2 8 2 3 2" xfId="2257" xr:uid="{00000000-0005-0000-0000-0000C0710000}"/>
    <cellStyle name="Normal 2 8 2 3 2 2" xfId="4787" xr:uid="{00000000-0005-0000-0000-0000C1710000}"/>
    <cellStyle name="Normal 2 8 2 3 2 2 2" xfId="12933" xr:uid="{00000000-0005-0000-0000-0000C2710000}"/>
    <cellStyle name="Normal 2 8 2 3 2 2 2 2" xfId="29229" xr:uid="{00000000-0005-0000-0000-0000C3710000}"/>
    <cellStyle name="Normal 2 8 2 3 2 2 3" xfId="21083" xr:uid="{00000000-0005-0000-0000-0000C4710000}"/>
    <cellStyle name="Normal 2 8 2 3 2 3" xfId="7556" xr:uid="{00000000-0005-0000-0000-0000C5710000}"/>
    <cellStyle name="Normal 2 8 2 3 2 3 2" xfId="15702" xr:uid="{00000000-0005-0000-0000-0000C6710000}"/>
    <cellStyle name="Normal 2 8 2 3 2 3 2 2" xfId="31998" xr:uid="{00000000-0005-0000-0000-0000C7710000}"/>
    <cellStyle name="Normal 2 8 2 3 2 3 3" xfId="23852" xr:uid="{00000000-0005-0000-0000-0000C8710000}"/>
    <cellStyle name="Normal 2 8 2 3 2 4" xfId="10403" xr:uid="{00000000-0005-0000-0000-0000C9710000}"/>
    <cellStyle name="Normal 2 8 2 3 2 4 2" xfId="26699" xr:uid="{00000000-0005-0000-0000-0000CA710000}"/>
    <cellStyle name="Normal 2 8 2 3 2 5" xfId="18553" xr:uid="{00000000-0005-0000-0000-0000CB710000}"/>
    <cellStyle name="Normal 2 8 2 3 3" xfId="3569" xr:uid="{00000000-0005-0000-0000-0000CC710000}"/>
    <cellStyle name="Normal 2 8 2 3 3 2" xfId="11715" xr:uid="{00000000-0005-0000-0000-0000CD710000}"/>
    <cellStyle name="Normal 2 8 2 3 3 2 2" xfId="28011" xr:uid="{00000000-0005-0000-0000-0000CE710000}"/>
    <cellStyle name="Normal 2 8 2 3 3 3" xfId="19865" xr:uid="{00000000-0005-0000-0000-0000CF710000}"/>
    <cellStyle name="Normal 2 8 2 3 4" xfId="6146" xr:uid="{00000000-0005-0000-0000-0000D0710000}"/>
    <cellStyle name="Normal 2 8 2 3 4 2" xfId="14292" xr:uid="{00000000-0005-0000-0000-0000D1710000}"/>
    <cellStyle name="Normal 2 8 2 3 4 2 2" xfId="30588" xr:uid="{00000000-0005-0000-0000-0000D2710000}"/>
    <cellStyle name="Normal 2 8 2 3 4 3" xfId="22442" xr:uid="{00000000-0005-0000-0000-0000D3710000}"/>
    <cellStyle name="Normal 2 8 2 3 5" xfId="8993" xr:uid="{00000000-0005-0000-0000-0000D4710000}"/>
    <cellStyle name="Normal 2 8 2 3 5 2" xfId="25289" xr:uid="{00000000-0005-0000-0000-0000D5710000}"/>
    <cellStyle name="Normal 2 8 2 3 6" xfId="17143" xr:uid="{00000000-0005-0000-0000-0000D6710000}"/>
    <cellStyle name="Normal 2 8 2 4" xfId="1552" xr:uid="{00000000-0005-0000-0000-0000D7710000}"/>
    <cellStyle name="Normal 2 8 2 4 2" xfId="4178" xr:uid="{00000000-0005-0000-0000-0000D8710000}"/>
    <cellStyle name="Normal 2 8 2 4 2 2" xfId="12324" xr:uid="{00000000-0005-0000-0000-0000D9710000}"/>
    <cellStyle name="Normal 2 8 2 4 2 2 2" xfId="28620" xr:uid="{00000000-0005-0000-0000-0000DA710000}"/>
    <cellStyle name="Normal 2 8 2 4 2 3" xfId="20474" xr:uid="{00000000-0005-0000-0000-0000DB710000}"/>
    <cellStyle name="Normal 2 8 2 4 3" xfId="6851" xr:uid="{00000000-0005-0000-0000-0000DC710000}"/>
    <cellStyle name="Normal 2 8 2 4 3 2" xfId="14997" xr:uid="{00000000-0005-0000-0000-0000DD710000}"/>
    <cellStyle name="Normal 2 8 2 4 3 2 2" xfId="31293" xr:uid="{00000000-0005-0000-0000-0000DE710000}"/>
    <cellStyle name="Normal 2 8 2 4 3 3" xfId="23147" xr:uid="{00000000-0005-0000-0000-0000DF710000}"/>
    <cellStyle name="Normal 2 8 2 4 4" xfId="9698" xr:uid="{00000000-0005-0000-0000-0000E0710000}"/>
    <cellStyle name="Normal 2 8 2 4 4 2" xfId="25994" xr:uid="{00000000-0005-0000-0000-0000E1710000}"/>
    <cellStyle name="Normal 2 8 2 4 5" xfId="17848" xr:uid="{00000000-0005-0000-0000-0000E2710000}"/>
    <cellStyle name="Normal 2 8 2 5" xfId="2960" xr:uid="{00000000-0005-0000-0000-0000E3710000}"/>
    <cellStyle name="Normal 2 8 2 5 2" xfId="11106" xr:uid="{00000000-0005-0000-0000-0000E4710000}"/>
    <cellStyle name="Normal 2 8 2 5 2 2" xfId="27402" xr:uid="{00000000-0005-0000-0000-0000E5710000}"/>
    <cellStyle name="Normal 2 8 2 5 3" xfId="19256" xr:uid="{00000000-0005-0000-0000-0000E6710000}"/>
    <cellStyle name="Normal 2 8 2 6" xfId="5441" xr:uid="{00000000-0005-0000-0000-0000E7710000}"/>
    <cellStyle name="Normal 2 8 2 6 2" xfId="13587" xr:uid="{00000000-0005-0000-0000-0000E8710000}"/>
    <cellStyle name="Normal 2 8 2 6 2 2" xfId="29883" xr:uid="{00000000-0005-0000-0000-0000E9710000}"/>
    <cellStyle name="Normal 2 8 2 6 3" xfId="21737" xr:uid="{00000000-0005-0000-0000-0000EA710000}"/>
    <cellStyle name="Normal 2 8 2 7" xfId="8288" xr:uid="{00000000-0005-0000-0000-0000EB710000}"/>
    <cellStyle name="Normal 2 8 2 7 2" xfId="24584" xr:uid="{00000000-0005-0000-0000-0000EC710000}"/>
    <cellStyle name="Normal 2 8 2 8" xfId="16438" xr:uid="{00000000-0005-0000-0000-0000ED710000}"/>
    <cellStyle name="Normal 2 8 3" xfId="223" xr:uid="{00000000-0005-0000-0000-0000EE710000}"/>
    <cellStyle name="Normal 2 8 3 2" xfId="567" xr:uid="{00000000-0005-0000-0000-0000EF710000}"/>
    <cellStyle name="Normal 2 8 3 2 2" xfId="1273" xr:uid="{00000000-0005-0000-0000-0000F0710000}"/>
    <cellStyle name="Normal 2 8 3 2 2 2" xfId="2683" xr:uid="{00000000-0005-0000-0000-0000F1710000}"/>
    <cellStyle name="Normal 2 8 3 2 2 2 2" xfId="5157" xr:uid="{00000000-0005-0000-0000-0000F2710000}"/>
    <cellStyle name="Normal 2 8 3 2 2 2 2 2" xfId="13303" xr:uid="{00000000-0005-0000-0000-0000F3710000}"/>
    <cellStyle name="Normal 2 8 3 2 2 2 2 2 2" xfId="29599" xr:uid="{00000000-0005-0000-0000-0000F4710000}"/>
    <cellStyle name="Normal 2 8 3 2 2 2 2 3" xfId="21453" xr:uid="{00000000-0005-0000-0000-0000F5710000}"/>
    <cellStyle name="Normal 2 8 3 2 2 2 3" xfId="7982" xr:uid="{00000000-0005-0000-0000-0000F6710000}"/>
    <cellStyle name="Normal 2 8 3 2 2 2 3 2" xfId="16128" xr:uid="{00000000-0005-0000-0000-0000F7710000}"/>
    <cellStyle name="Normal 2 8 3 2 2 2 3 2 2" xfId="32424" xr:uid="{00000000-0005-0000-0000-0000F8710000}"/>
    <cellStyle name="Normal 2 8 3 2 2 2 3 3" xfId="24278" xr:uid="{00000000-0005-0000-0000-0000F9710000}"/>
    <cellStyle name="Normal 2 8 3 2 2 2 4" xfId="10829" xr:uid="{00000000-0005-0000-0000-0000FA710000}"/>
    <cellStyle name="Normal 2 8 3 2 2 2 4 2" xfId="27125" xr:uid="{00000000-0005-0000-0000-0000FB710000}"/>
    <cellStyle name="Normal 2 8 3 2 2 2 5" xfId="18979" xr:uid="{00000000-0005-0000-0000-0000FC710000}"/>
    <cellStyle name="Normal 2 8 3 2 2 3" xfId="3939" xr:uid="{00000000-0005-0000-0000-0000FD710000}"/>
    <cellStyle name="Normal 2 8 3 2 2 3 2" xfId="12085" xr:uid="{00000000-0005-0000-0000-0000FE710000}"/>
    <cellStyle name="Normal 2 8 3 2 2 3 2 2" xfId="28381" xr:uid="{00000000-0005-0000-0000-0000FF710000}"/>
    <cellStyle name="Normal 2 8 3 2 2 3 3" xfId="20235" xr:uid="{00000000-0005-0000-0000-000000720000}"/>
    <cellStyle name="Normal 2 8 3 2 2 4" xfId="6572" xr:uid="{00000000-0005-0000-0000-000001720000}"/>
    <cellStyle name="Normal 2 8 3 2 2 4 2" xfId="14718" xr:uid="{00000000-0005-0000-0000-000002720000}"/>
    <cellStyle name="Normal 2 8 3 2 2 4 2 2" xfId="31014" xr:uid="{00000000-0005-0000-0000-000003720000}"/>
    <cellStyle name="Normal 2 8 3 2 2 4 3" xfId="22868" xr:uid="{00000000-0005-0000-0000-000004720000}"/>
    <cellStyle name="Normal 2 8 3 2 2 5" xfId="9419" xr:uid="{00000000-0005-0000-0000-000005720000}"/>
    <cellStyle name="Normal 2 8 3 2 2 5 2" xfId="25715" xr:uid="{00000000-0005-0000-0000-000006720000}"/>
    <cellStyle name="Normal 2 8 3 2 2 6" xfId="17569" xr:uid="{00000000-0005-0000-0000-000007720000}"/>
    <cellStyle name="Normal 2 8 3 2 3" xfId="1978" xr:uid="{00000000-0005-0000-0000-000008720000}"/>
    <cellStyle name="Normal 2 8 3 2 3 2" xfId="4548" xr:uid="{00000000-0005-0000-0000-000009720000}"/>
    <cellStyle name="Normal 2 8 3 2 3 2 2" xfId="12694" xr:uid="{00000000-0005-0000-0000-00000A720000}"/>
    <cellStyle name="Normal 2 8 3 2 3 2 2 2" xfId="28990" xr:uid="{00000000-0005-0000-0000-00000B720000}"/>
    <cellStyle name="Normal 2 8 3 2 3 2 3" xfId="20844" xr:uid="{00000000-0005-0000-0000-00000C720000}"/>
    <cellStyle name="Normal 2 8 3 2 3 3" xfId="7277" xr:uid="{00000000-0005-0000-0000-00000D720000}"/>
    <cellStyle name="Normal 2 8 3 2 3 3 2" xfId="15423" xr:uid="{00000000-0005-0000-0000-00000E720000}"/>
    <cellStyle name="Normal 2 8 3 2 3 3 2 2" xfId="31719" xr:uid="{00000000-0005-0000-0000-00000F720000}"/>
    <cellStyle name="Normal 2 8 3 2 3 3 3" xfId="23573" xr:uid="{00000000-0005-0000-0000-000010720000}"/>
    <cellStyle name="Normal 2 8 3 2 3 4" xfId="10124" xr:uid="{00000000-0005-0000-0000-000011720000}"/>
    <cellStyle name="Normal 2 8 3 2 3 4 2" xfId="26420" xr:uid="{00000000-0005-0000-0000-000012720000}"/>
    <cellStyle name="Normal 2 8 3 2 3 5" xfId="18274" xr:uid="{00000000-0005-0000-0000-000013720000}"/>
    <cellStyle name="Normal 2 8 3 2 4" xfId="3330" xr:uid="{00000000-0005-0000-0000-000014720000}"/>
    <cellStyle name="Normal 2 8 3 2 4 2" xfId="11476" xr:uid="{00000000-0005-0000-0000-000015720000}"/>
    <cellStyle name="Normal 2 8 3 2 4 2 2" xfId="27772" xr:uid="{00000000-0005-0000-0000-000016720000}"/>
    <cellStyle name="Normal 2 8 3 2 4 3" xfId="19626" xr:uid="{00000000-0005-0000-0000-000017720000}"/>
    <cellStyle name="Normal 2 8 3 2 5" xfId="5867" xr:uid="{00000000-0005-0000-0000-000018720000}"/>
    <cellStyle name="Normal 2 8 3 2 5 2" xfId="14013" xr:uid="{00000000-0005-0000-0000-000019720000}"/>
    <cellStyle name="Normal 2 8 3 2 5 2 2" xfId="30309" xr:uid="{00000000-0005-0000-0000-00001A720000}"/>
    <cellStyle name="Normal 2 8 3 2 5 3" xfId="22163" xr:uid="{00000000-0005-0000-0000-00001B720000}"/>
    <cellStyle name="Normal 2 8 3 2 6" xfId="8714" xr:uid="{00000000-0005-0000-0000-00001C720000}"/>
    <cellStyle name="Normal 2 8 3 2 6 2" xfId="25010" xr:uid="{00000000-0005-0000-0000-00001D720000}"/>
    <cellStyle name="Normal 2 8 3 2 7" xfId="16864" xr:uid="{00000000-0005-0000-0000-00001E720000}"/>
    <cellStyle name="Normal 2 8 3 3" xfId="929" xr:uid="{00000000-0005-0000-0000-00001F720000}"/>
    <cellStyle name="Normal 2 8 3 3 2" xfId="2339" xr:uid="{00000000-0005-0000-0000-000020720000}"/>
    <cellStyle name="Normal 2 8 3 3 2 2" xfId="4861" xr:uid="{00000000-0005-0000-0000-000021720000}"/>
    <cellStyle name="Normal 2 8 3 3 2 2 2" xfId="13007" xr:uid="{00000000-0005-0000-0000-000022720000}"/>
    <cellStyle name="Normal 2 8 3 3 2 2 2 2" xfId="29303" xr:uid="{00000000-0005-0000-0000-000023720000}"/>
    <cellStyle name="Normal 2 8 3 3 2 2 3" xfId="21157" xr:uid="{00000000-0005-0000-0000-000024720000}"/>
    <cellStyle name="Normal 2 8 3 3 2 3" xfId="7638" xr:uid="{00000000-0005-0000-0000-000025720000}"/>
    <cellStyle name="Normal 2 8 3 3 2 3 2" xfId="15784" xr:uid="{00000000-0005-0000-0000-000026720000}"/>
    <cellStyle name="Normal 2 8 3 3 2 3 2 2" xfId="32080" xr:uid="{00000000-0005-0000-0000-000027720000}"/>
    <cellStyle name="Normal 2 8 3 3 2 3 3" xfId="23934" xr:uid="{00000000-0005-0000-0000-000028720000}"/>
    <cellStyle name="Normal 2 8 3 3 2 4" xfId="10485" xr:uid="{00000000-0005-0000-0000-000029720000}"/>
    <cellStyle name="Normal 2 8 3 3 2 4 2" xfId="26781" xr:uid="{00000000-0005-0000-0000-00002A720000}"/>
    <cellStyle name="Normal 2 8 3 3 2 5" xfId="18635" xr:uid="{00000000-0005-0000-0000-00002B720000}"/>
    <cellStyle name="Normal 2 8 3 3 3" xfId="3643" xr:uid="{00000000-0005-0000-0000-00002C720000}"/>
    <cellStyle name="Normal 2 8 3 3 3 2" xfId="11789" xr:uid="{00000000-0005-0000-0000-00002D720000}"/>
    <cellStyle name="Normal 2 8 3 3 3 2 2" xfId="28085" xr:uid="{00000000-0005-0000-0000-00002E720000}"/>
    <cellStyle name="Normal 2 8 3 3 3 3" xfId="19939" xr:uid="{00000000-0005-0000-0000-00002F720000}"/>
    <cellStyle name="Normal 2 8 3 3 4" xfId="6228" xr:uid="{00000000-0005-0000-0000-000030720000}"/>
    <cellStyle name="Normal 2 8 3 3 4 2" xfId="14374" xr:uid="{00000000-0005-0000-0000-000031720000}"/>
    <cellStyle name="Normal 2 8 3 3 4 2 2" xfId="30670" xr:uid="{00000000-0005-0000-0000-000032720000}"/>
    <cellStyle name="Normal 2 8 3 3 4 3" xfId="22524" xr:uid="{00000000-0005-0000-0000-000033720000}"/>
    <cellStyle name="Normal 2 8 3 3 5" xfId="9075" xr:uid="{00000000-0005-0000-0000-000034720000}"/>
    <cellStyle name="Normal 2 8 3 3 5 2" xfId="25371" xr:uid="{00000000-0005-0000-0000-000035720000}"/>
    <cellStyle name="Normal 2 8 3 3 6" xfId="17225" xr:uid="{00000000-0005-0000-0000-000036720000}"/>
    <cellStyle name="Normal 2 8 3 4" xfId="1634" xr:uid="{00000000-0005-0000-0000-000037720000}"/>
    <cellStyle name="Normal 2 8 3 4 2" xfId="4252" xr:uid="{00000000-0005-0000-0000-000038720000}"/>
    <cellStyle name="Normal 2 8 3 4 2 2" xfId="12398" xr:uid="{00000000-0005-0000-0000-000039720000}"/>
    <cellStyle name="Normal 2 8 3 4 2 2 2" xfId="28694" xr:uid="{00000000-0005-0000-0000-00003A720000}"/>
    <cellStyle name="Normal 2 8 3 4 2 3" xfId="20548" xr:uid="{00000000-0005-0000-0000-00003B720000}"/>
    <cellStyle name="Normal 2 8 3 4 3" xfId="6933" xr:uid="{00000000-0005-0000-0000-00003C720000}"/>
    <cellStyle name="Normal 2 8 3 4 3 2" xfId="15079" xr:uid="{00000000-0005-0000-0000-00003D720000}"/>
    <cellStyle name="Normal 2 8 3 4 3 2 2" xfId="31375" xr:uid="{00000000-0005-0000-0000-00003E720000}"/>
    <cellStyle name="Normal 2 8 3 4 3 3" xfId="23229" xr:uid="{00000000-0005-0000-0000-00003F720000}"/>
    <cellStyle name="Normal 2 8 3 4 4" xfId="9780" xr:uid="{00000000-0005-0000-0000-000040720000}"/>
    <cellStyle name="Normal 2 8 3 4 4 2" xfId="26076" xr:uid="{00000000-0005-0000-0000-000041720000}"/>
    <cellStyle name="Normal 2 8 3 4 5" xfId="17930" xr:uid="{00000000-0005-0000-0000-000042720000}"/>
    <cellStyle name="Normal 2 8 3 5" xfId="3034" xr:uid="{00000000-0005-0000-0000-000043720000}"/>
    <cellStyle name="Normal 2 8 3 5 2" xfId="11180" xr:uid="{00000000-0005-0000-0000-000044720000}"/>
    <cellStyle name="Normal 2 8 3 5 2 2" xfId="27476" xr:uid="{00000000-0005-0000-0000-000045720000}"/>
    <cellStyle name="Normal 2 8 3 5 3" xfId="19330" xr:uid="{00000000-0005-0000-0000-000046720000}"/>
    <cellStyle name="Normal 2 8 3 6" xfId="5523" xr:uid="{00000000-0005-0000-0000-000047720000}"/>
    <cellStyle name="Normal 2 8 3 6 2" xfId="13669" xr:uid="{00000000-0005-0000-0000-000048720000}"/>
    <cellStyle name="Normal 2 8 3 6 2 2" xfId="29965" xr:uid="{00000000-0005-0000-0000-000049720000}"/>
    <cellStyle name="Normal 2 8 3 6 3" xfId="21819" xr:uid="{00000000-0005-0000-0000-00004A720000}"/>
    <cellStyle name="Normal 2 8 3 7" xfId="8370" xr:uid="{00000000-0005-0000-0000-00004B720000}"/>
    <cellStyle name="Normal 2 8 3 7 2" xfId="24666" xr:uid="{00000000-0005-0000-0000-00004C720000}"/>
    <cellStyle name="Normal 2 8 3 8" xfId="16520" xr:uid="{00000000-0005-0000-0000-00004D720000}"/>
    <cellStyle name="Normal 2 8 4" xfId="305" xr:uid="{00000000-0005-0000-0000-00004E720000}"/>
    <cellStyle name="Normal 2 8 4 2" xfId="649" xr:uid="{00000000-0005-0000-0000-00004F720000}"/>
    <cellStyle name="Normal 2 8 4 2 2" xfId="1355" xr:uid="{00000000-0005-0000-0000-000050720000}"/>
    <cellStyle name="Normal 2 8 4 2 2 2" xfId="2765" xr:uid="{00000000-0005-0000-0000-000051720000}"/>
    <cellStyle name="Normal 2 8 4 2 2 2 2" xfId="5231" xr:uid="{00000000-0005-0000-0000-000052720000}"/>
    <cellStyle name="Normal 2 8 4 2 2 2 2 2" xfId="13377" xr:uid="{00000000-0005-0000-0000-000053720000}"/>
    <cellStyle name="Normal 2 8 4 2 2 2 2 2 2" xfId="29673" xr:uid="{00000000-0005-0000-0000-000054720000}"/>
    <cellStyle name="Normal 2 8 4 2 2 2 2 3" xfId="21527" xr:uid="{00000000-0005-0000-0000-000055720000}"/>
    <cellStyle name="Normal 2 8 4 2 2 2 3" xfId="8064" xr:uid="{00000000-0005-0000-0000-000056720000}"/>
    <cellStyle name="Normal 2 8 4 2 2 2 3 2" xfId="16210" xr:uid="{00000000-0005-0000-0000-000057720000}"/>
    <cellStyle name="Normal 2 8 4 2 2 2 3 2 2" xfId="32506" xr:uid="{00000000-0005-0000-0000-000058720000}"/>
    <cellStyle name="Normal 2 8 4 2 2 2 3 3" xfId="24360" xr:uid="{00000000-0005-0000-0000-000059720000}"/>
    <cellStyle name="Normal 2 8 4 2 2 2 4" xfId="10911" xr:uid="{00000000-0005-0000-0000-00005A720000}"/>
    <cellStyle name="Normal 2 8 4 2 2 2 4 2" xfId="27207" xr:uid="{00000000-0005-0000-0000-00005B720000}"/>
    <cellStyle name="Normal 2 8 4 2 2 2 5" xfId="19061" xr:uid="{00000000-0005-0000-0000-00005C720000}"/>
    <cellStyle name="Normal 2 8 4 2 2 3" xfId="4013" xr:uid="{00000000-0005-0000-0000-00005D720000}"/>
    <cellStyle name="Normal 2 8 4 2 2 3 2" xfId="12159" xr:uid="{00000000-0005-0000-0000-00005E720000}"/>
    <cellStyle name="Normal 2 8 4 2 2 3 2 2" xfId="28455" xr:uid="{00000000-0005-0000-0000-00005F720000}"/>
    <cellStyle name="Normal 2 8 4 2 2 3 3" xfId="20309" xr:uid="{00000000-0005-0000-0000-000060720000}"/>
    <cellStyle name="Normal 2 8 4 2 2 4" xfId="6654" xr:uid="{00000000-0005-0000-0000-000061720000}"/>
    <cellStyle name="Normal 2 8 4 2 2 4 2" xfId="14800" xr:uid="{00000000-0005-0000-0000-000062720000}"/>
    <cellStyle name="Normal 2 8 4 2 2 4 2 2" xfId="31096" xr:uid="{00000000-0005-0000-0000-000063720000}"/>
    <cellStyle name="Normal 2 8 4 2 2 4 3" xfId="22950" xr:uid="{00000000-0005-0000-0000-000064720000}"/>
    <cellStyle name="Normal 2 8 4 2 2 5" xfId="9501" xr:uid="{00000000-0005-0000-0000-000065720000}"/>
    <cellStyle name="Normal 2 8 4 2 2 5 2" xfId="25797" xr:uid="{00000000-0005-0000-0000-000066720000}"/>
    <cellStyle name="Normal 2 8 4 2 2 6" xfId="17651" xr:uid="{00000000-0005-0000-0000-000067720000}"/>
    <cellStyle name="Normal 2 8 4 2 3" xfId="2060" xr:uid="{00000000-0005-0000-0000-000068720000}"/>
    <cellStyle name="Normal 2 8 4 2 3 2" xfId="4622" xr:uid="{00000000-0005-0000-0000-000069720000}"/>
    <cellStyle name="Normal 2 8 4 2 3 2 2" xfId="12768" xr:uid="{00000000-0005-0000-0000-00006A720000}"/>
    <cellStyle name="Normal 2 8 4 2 3 2 2 2" xfId="29064" xr:uid="{00000000-0005-0000-0000-00006B720000}"/>
    <cellStyle name="Normal 2 8 4 2 3 2 3" xfId="20918" xr:uid="{00000000-0005-0000-0000-00006C720000}"/>
    <cellStyle name="Normal 2 8 4 2 3 3" xfId="7359" xr:uid="{00000000-0005-0000-0000-00006D720000}"/>
    <cellStyle name="Normal 2 8 4 2 3 3 2" xfId="15505" xr:uid="{00000000-0005-0000-0000-00006E720000}"/>
    <cellStyle name="Normal 2 8 4 2 3 3 2 2" xfId="31801" xr:uid="{00000000-0005-0000-0000-00006F720000}"/>
    <cellStyle name="Normal 2 8 4 2 3 3 3" xfId="23655" xr:uid="{00000000-0005-0000-0000-000070720000}"/>
    <cellStyle name="Normal 2 8 4 2 3 4" xfId="10206" xr:uid="{00000000-0005-0000-0000-000071720000}"/>
    <cellStyle name="Normal 2 8 4 2 3 4 2" xfId="26502" xr:uid="{00000000-0005-0000-0000-000072720000}"/>
    <cellStyle name="Normal 2 8 4 2 3 5" xfId="18356" xr:uid="{00000000-0005-0000-0000-000073720000}"/>
    <cellStyle name="Normal 2 8 4 2 4" xfId="3404" xr:uid="{00000000-0005-0000-0000-000074720000}"/>
    <cellStyle name="Normal 2 8 4 2 4 2" xfId="11550" xr:uid="{00000000-0005-0000-0000-000075720000}"/>
    <cellStyle name="Normal 2 8 4 2 4 2 2" xfId="27846" xr:uid="{00000000-0005-0000-0000-000076720000}"/>
    <cellStyle name="Normal 2 8 4 2 4 3" xfId="19700" xr:uid="{00000000-0005-0000-0000-000077720000}"/>
    <cellStyle name="Normal 2 8 4 2 5" xfId="5949" xr:uid="{00000000-0005-0000-0000-000078720000}"/>
    <cellStyle name="Normal 2 8 4 2 5 2" xfId="14095" xr:uid="{00000000-0005-0000-0000-000079720000}"/>
    <cellStyle name="Normal 2 8 4 2 5 2 2" xfId="30391" xr:uid="{00000000-0005-0000-0000-00007A720000}"/>
    <cellStyle name="Normal 2 8 4 2 5 3" xfId="22245" xr:uid="{00000000-0005-0000-0000-00007B720000}"/>
    <cellStyle name="Normal 2 8 4 2 6" xfId="8796" xr:uid="{00000000-0005-0000-0000-00007C720000}"/>
    <cellStyle name="Normal 2 8 4 2 6 2" xfId="25092" xr:uid="{00000000-0005-0000-0000-00007D720000}"/>
    <cellStyle name="Normal 2 8 4 2 7" xfId="16946" xr:uid="{00000000-0005-0000-0000-00007E720000}"/>
    <cellStyle name="Normal 2 8 4 3" xfId="1011" xr:uid="{00000000-0005-0000-0000-00007F720000}"/>
    <cellStyle name="Normal 2 8 4 3 2" xfId="2421" xr:uid="{00000000-0005-0000-0000-000080720000}"/>
    <cellStyle name="Normal 2 8 4 3 2 2" xfId="4935" xr:uid="{00000000-0005-0000-0000-000081720000}"/>
    <cellStyle name="Normal 2 8 4 3 2 2 2" xfId="13081" xr:uid="{00000000-0005-0000-0000-000082720000}"/>
    <cellStyle name="Normal 2 8 4 3 2 2 2 2" xfId="29377" xr:uid="{00000000-0005-0000-0000-000083720000}"/>
    <cellStyle name="Normal 2 8 4 3 2 2 3" xfId="21231" xr:uid="{00000000-0005-0000-0000-000084720000}"/>
    <cellStyle name="Normal 2 8 4 3 2 3" xfId="7720" xr:uid="{00000000-0005-0000-0000-000085720000}"/>
    <cellStyle name="Normal 2 8 4 3 2 3 2" xfId="15866" xr:uid="{00000000-0005-0000-0000-000086720000}"/>
    <cellStyle name="Normal 2 8 4 3 2 3 2 2" xfId="32162" xr:uid="{00000000-0005-0000-0000-000087720000}"/>
    <cellStyle name="Normal 2 8 4 3 2 3 3" xfId="24016" xr:uid="{00000000-0005-0000-0000-000088720000}"/>
    <cellStyle name="Normal 2 8 4 3 2 4" xfId="10567" xr:uid="{00000000-0005-0000-0000-000089720000}"/>
    <cellStyle name="Normal 2 8 4 3 2 4 2" xfId="26863" xr:uid="{00000000-0005-0000-0000-00008A720000}"/>
    <cellStyle name="Normal 2 8 4 3 2 5" xfId="18717" xr:uid="{00000000-0005-0000-0000-00008B720000}"/>
    <cellStyle name="Normal 2 8 4 3 3" xfId="3717" xr:uid="{00000000-0005-0000-0000-00008C720000}"/>
    <cellStyle name="Normal 2 8 4 3 3 2" xfId="11863" xr:uid="{00000000-0005-0000-0000-00008D720000}"/>
    <cellStyle name="Normal 2 8 4 3 3 2 2" xfId="28159" xr:uid="{00000000-0005-0000-0000-00008E720000}"/>
    <cellStyle name="Normal 2 8 4 3 3 3" xfId="20013" xr:uid="{00000000-0005-0000-0000-00008F720000}"/>
    <cellStyle name="Normal 2 8 4 3 4" xfId="6310" xr:uid="{00000000-0005-0000-0000-000090720000}"/>
    <cellStyle name="Normal 2 8 4 3 4 2" xfId="14456" xr:uid="{00000000-0005-0000-0000-000091720000}"/>
    <cellStyle name="Normal 2 8 4 3 4 2 2" xfId="30752" xr:uid="{00000000-0005-0000-0000-000092720000}"/>
    <cellStyle name="Normal 2 8 4 3 4 3" xfId="22606" xr:uid="{00000000-0005-0000-0000-000093720000}"/>
    <cellStyle name="Normal 2 8 4 3 5" xfId="9157" xr:uid="{00000000-0005-0000-0000-000094720000}"/>
    <cellStyle name="Normal 2 8 4 3 5 2" xfId="25453" xr:uid="{00000000-0005-0000-0000-000095720000}"/>
    <cellStyle name="Normal 2 8 4 3 6" xfId="17307" xr:uid="{00000000-0005-0000-0000-000096720000}"/>
    <cellStyle name="Normal 2 8 4 4" xfId="1716" xr:uid="{00000000-0005-0000-0000-000097720000}"/>
    <cellStyle name="Normal 2 8 4 4 2" xfId="4326" xr:uid="{00000000-0005-0000-0000-000098720000}"/>
    <cellStyle name="Normal 2 8 4 4 2 2" xfId="12472" xr:uid="{00000000-0005-0000-0000-000099720000}"/>
    <cellStyle name="Normal 2 8 4 4 2 2 2" xfId="28768" xr:uid="{00000000-0005-0000-0000-00009A720000}"/>
    <cellStyle name="Normal 2 8 4 4 2 3" xfId="20622" xr:uid="{00000000-0005-0000-0000-00009B720000}"/>
    <cellStyle name="Normal 2 8 4 4 3" xfId="7015" xr:uid="{00000000-0005-0000-0000-00009C720000}"/>
    <cellStyle name="Normal 2 8 4 4 3 2" xfId="15161" xr:uid="{00000000-0005-0000-0000-00009D720000}"/>
    <cellStyle name="Normal 2 8 4 4 3 2 2" xfId="31457" xr:uid="{00000000-0005-0000-0000-00009E720000}"/>
    <cellStyle name="Normal 2 8 4 4 3 3" xfId="23311" xr:uid="{00000000-0005-0000-0000-00009F720000}"/>
    <cellStyle name="Normal 2 8 4 4 4" xfId="9862" xr:uid="{00000000-0005-0000-0000-0000A0720000}"/>
    <cellStyle name="Normal 2 8 4 4 4 2" xfId="26158" xr:uid="{00000000-0005-0000-0000-0000A1720000}"/>
    <cellStyle name="Normal 2 8 4 4 5" xfId="18012" xr:uid="{00000000-0005-0000-0000-0000A2720000}"/>
    <cellStyle name="Normal 2 8 4 5" xfId="3108" xr:uid="{00000000-0005-0000-0000-0000A3720000}"/>
    <cellStyle name="Normal 2 8 4 5 2" xfId="11254" xr:uid="{00000000-0005-0000-0000-0000A4720000}"/>
    <cellStyle name="Normal 2 8 4 5 2 2" xfId="27550" xr:uid="{00000000-0005-0000-0000-0000A5720000}"/>
    <cellStyle name="Normal 2 8 4 5 3" xfId="19404" xr:uid="{00000000-0005-0000-0000-0000A6720000}"/>
    <cellStyle name="Normal 2 8 4 6" xfId="5605" xr:uid="{00000000-0005-0000-0000-0000A7720000}"/>
    <cellStyle name="Normal 2 8 4 6 2" xfId="13751" xr:uid="{00000000-0005-0000-0000-0000A8720000}"/>
    <cellStyle name="Normal 2 8 4 6 2 2" xfId="30047" xr:uid="{00000000-0005-0000-0000-0000A9720000}"/>
    <cellStyle name="Normal 2 8 4 6 3" xfId="21901" xr:uid="{00000000-0005-0000-0000-0000AA720000}"/>
    <cellStyle name="Normal 2 8 4 7" xfId="8452" xr:uid="{00000000-0005-0000-0000-0000AB720000}"/>
    <cellStyle name="Normal 2 8 4 7 2" xfId="24748" xr:uid="{00000000-0005-0000-0000-0000AC720000}"/>
    <cellStyle name="Normal 2 8 4 8" xfId="16602" xr:uid="{00000000-0005-0000-0000-0000AD720000}"/>
    <cellStyle name="Normal 2 8 5" xfId="395" xr:uid="{00000000-0005-0000-0000-0000AE720000}"/>
    <cellStyle name="Normal 2 8 5 2" xfId="1101" xr:uid="{00000000-0005-0000-0000-0000AF720000}"/>
    <cellStyle name="Normal 2 8 5 2 2" xfId="2511" xr:uid="{00000000-0005-0000-0000-0000B0720000}"/>
    <cellStyle name="Normal 2 8 5 2 2 2" xfId="5009" xr:uid="{00000000-0005-0000-0000-0000B1720000}"/>
    <cellStyle name="Normal 2 8 5 2 2 2 2" xfId="13155" xr:uid="{00000000-0005-0000-0000-0000B2720000}"/>
    <cellStyle name="Normal 2 8 5 2 2 2 2 2" xfId="29451" xr:uid="{00000000-0005-0000-0000-0000B3720000}"/>
    <cellStyle name="Normal 2 8 5 2 2 2 3" xfId="21305" xr:uid="{00000000-0005-0000-0000-0000B4720000}"/>
    <cellStyle name="Normal 2 8 5 2 2 3" xfId="7810" xr:uid="{00000000-0005-0000-0000-0000B5720000}"/>
    <cellStyle name="Normal 2 8 5 2 2 3 2" xfId="15956" xr:uid="{00000000-0005-0000-0000-0000B6720000}"/>
    <cellStyle name="Normal 2 8 5 2 2 3 2 2" xfId="32252" xr:uid="{00000000-0005-0000-0000-0000B7720000}"/>
    <cellStyle name="Normal 2 8 5 2 2 3 3" xfId="24106" xr:uid="{00000000-0005-0000-0000-0000B8720000}"/>
    <cellStyle name="Normal 2 8 5 2 2 4" xfId="10657" xr:uid="{00000000-0005-0000-0000-0000B9720000}"/>
    <cellStyle name="Normal 2 8 5 2 2 4 2" xfId="26953" xr:uid="{00000000-0005-0000-0000-0000BA720000}"/>
    <cellStyle name="Normal 2 8 5 2 2 5" xfId="18807" xr:uid="{00000000-0005-0000-0000-0000BB720000}"/>
    <cellStyle name="Normal 2 8 5 2 3" xfId="3791" xr:uid="{00000000-0005-0000-0000-0000BC720000}"/>
    <cellStyle name="Normal 2 8 5 2 3 2" xfId="11937" xr:uid="{00000000-0005-0000-0000-0000BD720000}"/>
    <cellStyle name="Normal 2 8 5 2 3 2 2" xfId="28233" xr:uid="{00000000-0005-0000-0000-0000BE720000}"/>
    <cellStyle name="Normal 2 8 5 2 3 3" xfId="20087" xr:uid="{00000000-0005-0000-0000-0000BF720000}"/>
    <cellStyle name="Normal 2 8 5 2 4" xfId="6400" xr:uid="{00000000-0005-0000-0000-0000C0720000}"/>
    <cellStyle name="Normal 2 8 5 2 4 2" xfId="14546" xr:uid="{00000000-0005-0000-0000-0000C1720000}"/>
    <cellStyle name="Normal 2 8 5 2 4 2 2" xfId="30842" xr:uid="{00000000-0005-0000-0000-0000C2720000}"/>
    <cellStyle name="Normal 2 8 5 2 4 3" xfId="22696" xr:uid="{00000000-0005-0000-0000-0000C3720000}"/>
    <cellStyle name="Normal 2 8 5 2 5" xfId="9247" xr:uid="{00000000-0005-0000-0000-0000C4720000}"/>
    <cellStyle name="Normal 2 8 5 2 5 2" xfId="25543" xr:uid="{00000000-0005-0000-0000-0000C5720000}"/>
    <cellStyle name="Normal 2 8 5 2 6" xfId="17397" xr:uid="{00000000-0005-0000-0000-0000C6720000}"/>
    <cellStyle name="Normal 2 8 5 3" xfId="1806" xr:uid="{00000000-0005-0000-0000-0000C7720000}"/>
    <cellStyle name="Normal 2 8 5 3 2" xfId="4400" xr:uid="{00000000-0005-0000-0000-0000C8720000}"/>
    <cellStyle name="Normal 2 8 5 3 2 2" xfId="12546" xr:uid="{00000000-0005-0000-0000-0000C9720000}"/>
    <cellStyle name="Normal 2 8 5 3 2 2 2" xfId="28842" xr:uid="{00000000-0005-0000-0000-0000CA720000}"/>
    <cellStyle name="Normal 2 8 5 3 2 3" xfId="20696" xr:uid="{00000000-0005-0000-0000-0000CB720000}"/>
    <cellStyle name="Normal 2 8 5 3 3" xfId="7105" xr:uid="{00000000-0005-0000-0000-0000CC720000}"/>
    <cellStyle name="Normal 2 8 5 3 3 2" xfId="15251" xr:uid="{00000000-0005-0000-0000-0000CD720000}"/>
    <cellStyle name="Normal 2 8 5 3 3 2 2" xfId="31547" xr:uid="{00000000-0005-0000-0000-0000CE720000}"/>
    <cellStyle name="Normal 2 8 5 3 3 3" xfId="23401" xr:uid="{00000000-0005-0000-0000-0000CF720000}"/>
    <cellStyle name="Normal 2 8 5 3 4" xfId="9952" xr:uid="{00000000-0005-0000-0000-0000D0720000}"/>
    <cellStyle name="Normal 2 8 5 3 4 2" xfId="26248" xr:uid="{00000000-0005-0000-0000-0000D1720000}"/>
    <cellStyle name="Normal 2 8 5 3 5" xfId="18102" xr:uid="{00000000-0005-0000-0000-0000D2720000}"/>
    <cellStyle name="Normal 2 8 5 4" xfId="3182" xr:uid="{00000000-0005-0000-0000-0000D3720000}"/>
    <cellStyle name="Normal 2 8 5 4 2" xfId="11328" xr:uid="{00000000-0005-0000-0000-0000D4720000}"/>
    <cellStyle name="Normal 2 8 5 4 2 2" xfId="27624" xr:uid="{00000000-0005-0000-0000-0000D5720000}"/>
    <cellStyle name="Normal 2 8 5 4 3" xfId="19478" xr:uid="{00000000-0005-0000-0000-0000D6720000}"/>
    <cellStyle name="Normal 2 8 5 5" xfId="5695" xr:uid="{00000000-0005-0000-0000-0000D7720000}"/>
    <cellStyle name="Normal 2 8 5 5 2" xfId="13841" xr:uid="{00000000-0005-0000-0000-0000D8720000}"/>
    <cellStyle name="Normal 2 8 5 5 2 2" xfId="30137" xr:uid="{00000000-0005-0000-0000-0000D9720000}"/>
    <cellStyle name="Normal 2 8 5 5 3" xfId="21991" xr:uid="{00000000-0005-0000-0000-0000DA720000}"/>
    <cellStyle name="Normal 2 8 5 6" xfId="8542" xr:uid="{00000000-0005-0000-0000-0000DB720000}"/>
    <cellStyle name="Normal 2 8 5 6 2" xfId="24838" xr:uid="{00000000-0005-0000-0000-0000DC720000}"/>
    <cellStyle name="Normal 2 8 5 7" xfId="16692" xr:uid="{00000000-0005-0000-0000-0000DD720000}"/>
    <cellStyle name="Normal 2 8 6" xfId="757" xr:uid="{00000000-0005-0000-0000-0000DE720000}"/>
    <cellStyle name="Normal 2 8 6 2" xfId="2167" xr:uid="{00000000-0005-0000-0000-0000DF720000}"/>
    <cellStyle name="Normal 2 8 6 2 2" xfId="4713" xr:uid="{00000000-0005-0000-0000-0000E0720000}"/>
    <cellStyle name="Normal 2 8 6 2 2 2" xfId="12859" xr:uid="{00000000-0005-0000-0000-0000E1720000}"/>
    <cellStyle name="Normal 2 8 6 2 2 2 2" xfId="29155" xr:uid="{00000000-0005-0000-0000-0000E2720000}"/>
    <cellStyle name="Normal 2 8 6 2 2 3" xfId="21009" xr:uid="{00000000-0005-0000-0000-0000E3720000}"/>
    <cellStyle name="Normal 2 8 6 2 3" xfId="7466" xr:uid="{00000000-0005-0000-0000-0000E4720000}"/>
    <cellStyle name="Normal 2 8 6 2 3 2" xfId="15612" xr:uid="{00000000-0005-0000-0000-0000E5720000}"/>
    <cellStyle name="Normal 2 8 6 2 3 2 2" xfId="31908" xr:uid="{00000000-0005-0000-0000-0000E6720000}"/>
    <cellStyle name="Normal 2 8 6 2 3 3" xfId="23762" xr:uid="{00000000-0005-0000-0000-0000E7720000}"/>
    <cellStyle name="Normal 2 8 6 2 4" xfId="10313" xr:uid="{00000000-0005-0000-0000-0000E8720000}"/>
    <cellStyle name="Normal 2 8 6 2 4 2" xfId="26609" xr:uid="{00000000-0005-0000-0000-0000E9720000}"/>
    <cellStyle name="Normal 2 8 6 2 5" xfId="18463" xr:uid="{00000000-0005-0000-0000-0000EA720000}"/>
    <cellStyle name="Normal 2 8 6 3" xfId="3495" xr:uid="{00000000-0005-0000-0000-0000EB720000}"/>
    <cellStyle name="Normal 2 8 6 3 2" xfId="11641" xr:uid="{00000000-0005-0000-0000-0000EC720000}"/>
    <cellStyle name="Normal 2 8 6 3 2 2" xfId="27937" xr:uid="{00000000-0005-0000-0000-0000ED720000}"/>
    <cellStyle name="Normal 2 8 6 3 3" xfId="19791" xr:uid="{00000000-0005-0000-0000-0000EE720000}"/>
    <cellStyle name="Normal 2 8 6 4" xfId="6056" xr:uid="{00000000-0005-0000-0000-0000EF720000}"/>
    <cellStyle name="Normal 2 8 6 4 2" xfId="14202" xr:uid="{00000000-0005-0000-0000-0000F0720000}"/>
    <cellStyle name="Normal 2 8 6 4 2 2" xfId="30498" xr:uid="{00000000-0005-0000-0000-0000F1720000}"/>
    <cellStyle name="Normal 2 8 6 4 3" xfId="22352" xr:uid="{00000000-0005-0000-0000-0000F2720000}"/>
    <cellStyle name="Normal 2 8 6 5" xfId="8903" xr:uid="{00000000-0005-0000-0000-0000F3720000}"/>
    <cellStyle name="Normal 2 8 6 5 2" xfId="25199" xr:uid="{00000000-0005-0000-0000-0000F4720000}"/>
    <cellStyle name="Normal 2 8 6 6" xfId="17053" xr:uid="{00000000-0005-0000-0000-0000F5720000}"/>
    <cellStyle name="Normal 2 8 7" xfId="1462" xr:uid="{00000000-0005-0000-0000-0000F6720000}"/>
    <cellStyle name="Normal 2 8 7 2" xfId="4104" xr:uid="{00000000-0005-0000-0000-0000F7720000}"/>
    <cellStyle name="Normal 2 8 7 2 2" xfId="12250" xr:uid="{00000000-0005-0000-0000-0000F8720000}"/>
    <cellStyle name="Normal 2 8 7 2 2 2" xfId="28546" xr:uid="{00000000-0005-0000-0000-0000F9720000}"/>
    <cellStyle name="Normal 2 8 7 2 3" xfId="20400" xr:uid="{00000000-0005-0000-0000-0000FA720000}"/>
    <cellStyle name="Normal 2 8 7 3" xfId="6761" xr:uid="{00000000-0005-0000-0000-0000FB720000}"/>
    <cellStyle name="Normal 2 8 7 3 2" xfId="14907" xr:uid="{00000000-0005-0000-0000-0000FC720000}"/>
    <cellStyle name="Normal 2 8 7 3 2 2" xfId="31203" xr:uid="{00000000-0005-0000-0000-0000FD720000}"/>
    <cellStyle name="Normal 2 8 7 3 3" xfId="23057" xr:uid="{00000000-0005-0000-0000-0000FE720000}"/>
    <cellStyle name="Normal 2 8 7 4" xfId="9608" xr:uid="{00000000-0005-0000-0000-0000FF720000}"/>
    <cellStyle name="Normal 2 8 7 4 2" xfId="25904" xr:uid="{00000000-0005-0000-0000-000000730000}"/>
    <cellStyle name="Normal 2 8 7 5" xfId="17758" xr:uid="{00000000-0005-0000-0000-000001730000}"/>
    <cellStyle name="Normal 2 8 8" xfId="2886" xr:uid="{00000000-0005-0000-0000-000002730000}"/>
    <cellStyle name="Normal 2 8 8 2" xfId="11032" xr:uid="{00000000-0005-0000-0000-000003730000}"/>
    <cellStyle name="Normal 2 8 8 2 2" xfId="27328" xr:uid="{00000000-0005-0000-0000-000004730000}"/>
    <cellStyle name="Normal 2 8 8 3" xfId="19182" xr:uid="{00000000-0005-0000-0000-000005730000}"/>
    <cellStyle name="Normal 2 8 9" xfId="5351" xr:uid="{00000000-0005-0000-0000-000006730000}"/>
    <cellStyle name="Normal 2 8 9 2" xfId="13497" xr:uid="{00000000-0005-0000-0000-000007730000}"/>
    <cellStyle name="Normal 2 8 9 2 2" xfId="29793" xr:uid="{00000000-0005-0000-0000-000008730000}"/>
    <cellStyle name="Normal 2 8 9 3" xfId="21647" xr:uid="{00000000-0005-0000-0000-000009730000}"/>
    <cellStyle name="Normal 2 9" xfId="97" xr:uid="{00000000-0005-0000-0000-00000A730000}"/>
    <cellStyle name="Normal 2 9 2" xfId="441" xr:uid="{00000000-0005-0000-0000-00000B730000}"/>
    <cellStyle name="Normal 2 9 2 2" xfId="1147" xr:uid="{00000000-0005-0000-0000-00000C730000}"/>
    <cellStyle name="Normal 2 9 2 2 2" xfId="2557" xr:uid="{00000000-0005-0000-0000-00000D730000}"/>
    <cellStyle name="Normal 2 9 2 2 2 2" xfId="5047" xr:uid="{00000000-0005-0000-0000-00000E730000}"/>
    <cellStyle name="Normal 2 9 2 2 2 2 2" xfId="13193" xr:uid="{00000000-0005-0000-0000-00000F730000}"/>
    <cellStyle name="Normal 2 9 2 2 2 2 2 2" xfId="29489" xr:uid="{00000000-0005-0000-0000-000010730000}"/>
    <cellStyle name="Normal 2 9 2 2 2 2 3" xfId="21343" xr:uid="{00000000-0005-0000-0000-000011730000}"/>
    <cellStyle name="Normal 2 9 2 2 2 3" xfId="7856" xr:uid="{00000000-0005-0000-0000-000012730000}"/>
    <cellStyle name="Normal 2 9 2 2 2 3 2" xfId="16002" xr:uid="{00000000-0005-0000-0000-000013730000}"/>
    <cellStyle name="Normal 2 9 2 2 2 3 2 2" xfId="32298" xr:uid="{00000000-0005-0000-0000-000014730000}"/>
    <cellStyle name="Normal 2 9 2 2 2 3 3" xfId="24152" xr:uid="{00000000-0005-0000-0000-000015730000}"/>
    <cellStyle name="Normal 2 9 2 2 2 4" xfId="10703" xr:uid="{00000000-0005-0000-0000-000016730000}"/>
    <cellStyle name="Normal 2 9 2 2 2 4 2" xfId="26999" xr:uid="{00000000-0005-0000-0000-000017730000}"/>
    <cellStyle name="Normal 2 9 2 2 2 5" xfId="18853" xr:uid="{00000000-0005-0000-0000-000018730000}"/>
    <cellStyle name="Normal 2 9 2 2 3" xfId="3829" xr:uid="{00000000-0005-0000-0000-000019730000}"/>
    <cellStyle name="Normal 2 9 2 2 3 2" xfId="11975" xr:uid="{00000000-0005-0000-0000-00001A730000}"/>
    <cellStyle name="Normal 2 9 2 2 3 2 2" xfId="28271" xr:uid="{00000000-0005-0000-0000-00001B730000}"/>
    <cellStyle name="Normal 2 9 2 2 3 3" xfId="20125" xr:uid="{00000000-0005-0000-0000-00001C730000}"/>
    <cellStyle name="Normal 2 9 2 2 4" xfId="6446" xr:uid="{00000000-0005-0000-0000-00001D730000}"/>
    <cellStyle name="Normal 2 9 2 2 4 2" xfId="14592" xr:uid="{00000000-0005-0000-0000-00001E730000}"/>
    <cellStyle name="Normal 2 9 2 2 4 2 2" xfId="30888" xr:uid="{00000000-0005-0000-0000-00001F730000}"/>
    <cellStyle name="Normal 2 9 2 2 4 3" xfId="22742" xr:uid="{00000000-0005-0000-0000-000020730000}"/>
    <cellStyle name="Normal 2 9 2 2 5" xfId="9293" xr:uid="{00000000-0005-0000-0000-000021730000}"/>
    <cellStyle name="Normal 2 9 2 2 5 2" xfId="25589" xr:uid="{00000000-0005-0000-0000-000022730000}"/>
    <cellStyle name="Normal 2 9 2 2 6" xfId="17443" xr:uid="{00000000-0005-0000-0000-000023730000}"/>
    <cellStyle name="Normal 2 9 2 3" xfId="1852" xr:uid="{00000000-0005-0000-0000-000024730000}"/>
    <cellStyle name="Normal 2 9 2 3 2" xfId="4438" xr:uid="{00000000-0005-0000-0000-000025730000}"/>
    <cellStyle name="Normal 2 9 2 3 2 2" xfId="12584" xr:uid="{00000000-0005-0000-0000-000026730000}"/>
    <cellStyle name="Normal 2 9 2 3 2 2 2" xfId="28880" xr:uid="{00000000-0005-0000-0000-000027730000}"/>
    <cellStyle name="Normal 2 9 2 3 2 3" xfId="20734" xr:uid="{00000000-0005-0000-0000-000028730000}"/>
    <cellStyle name="Normal 2 9 2 3 3" xfId="7151" xr:uid="{00000000-0005-0000-0000-000029730000}"/>
    <cellStyle name="Normal 2 9 2 3 3 2" xfId="15297" xr:uid="{00000000-0005-0000-0000-00002A730000}"/>
    <cellStyle name="Normal 2 9 2 3 3 2 2" xfId="31593" xr:uid="{00000000-0005-0000-0000-00002B730000}"/>
    <cellStyle name="Normal 2 9 2 3 3 3" xfId="23447" xr:uid="{00000000-0005-0000-0000-00002C730000}"/>
    <cellStyle name="Normal 2 9 2 3 4" xfId="9998" xr:uid="{00000000-0005-0000-0000-00002D730000}"/>
    <cellStyle name="Normal 2 9 2 3 4 2" xfId="26294" xr:uid="{00000000-0005-0000-0000-00002E730000}"/>
    <cellStyle name="Normal 2 9 2 3 5" xfId="18148" xr:uid="{00000000-0005-0000-0000-00002F730000}"/>
    <cellStyle name="Normal 2 9 2 4" xfId="3220" xr:uid="{00000000-0005-0000-0000-000030730000}"/>
    <cellStyle name="Normal 2 9 2 4 2" xfId="11366" xr:uid="{00000000-0005-0000-0000-000031730000}"/>
    <cellStyle name="Normal 2 9 2 4 2 2" xfId="27662" xr:uid="{00000000-0005-0000-0000-000032730000}"/>
    <cellStyle name="Normal 2 9 2 4 3" xfId="19516" xr:uid="{00000000-0005-0000-0000-000033730000}"/>
    <cellStyle name="Normal 2 9 2 5" xfId="5741" xr:uid="{00000000-0005-0000-0000-000034730000}"/>
    <cellStyle name="Normal 2 9 2 5 2" xfId="13887" xr:uid="{00000000-0005-0000-0000-000035730000}"/>
    <cellStyle name="Normal 2 9 2 5 2 2" xfId="30183" xr:uid="{00000000-0005-0000-0000-000036730000}"/>
    <cellStyle name="Normal 2 9 2 5 3" xfId="22037" xr:uid="{00000000-0005-0000-0000-000037730000}"/>
    <cellStyle name="Normal 2 9 2 6" xfId="8588" xr:uid="{00000000-0005-0000-0000-000038730000}"/>
    <cellStyle name="Normal 2 9 2 6 2" xfId="24884" xr:uid="{00000000-0005-0000-0000-000039730000}"/>
    <cellStyle name="Normal 2 9 2 7" xfId="16738" xr:uid="{00000000-0005-0000-0000-00003A730000}"/>
    <cellStyle name="Normal 2 9 3" xfId="803" xr:uid="{00000000-0005-0000-0000-00003B730000}"/>
    <cellStyle name="Normal 2 9 3 2" xfId="2213" xr:uid="{00000000-0005-0000-0000-00003C730000}"/>
    <cellStyle name="Normal 2 9 3 2 2" xfId="4751" xr:uid="{00000000-0005-0000-0000-00003D730000}"/>
    <cellStyle name="Normal 2 9 3 2 2 2" xfId="12897" xr:uid="{00000000-0005-0000-0000-00003E730000}"/>
    <cellStyle name="Normal 2 9 3 2 2 2 2" xfId="29193" xr:uid="{00000000-0005-0000-0000-00003F730000}"/>
    <cellStyle name="Normal 2 9 3 2 2 3" xfId="21047" xr:uid="{00000000-0005-0000-0000-000040730000}"/>
    <cellStyle name="Normal 2 9 3 2 3" xfId="7512" xr:uid="{00000000-0005-0000-0000-000041730000}"/>
    <cellStyle name="Normal 2 9 3 2 3 2" xfId="15658" xr:uid="{00000000-0005-0000-0000-000042730000}"/>
    <cellStyle name="Normal 2 9 3 2 3 2 2" xfId="31954" xr:uid="{00000000-0005-0000-0000-000043730000}"/>
    <cellStyle name="Normal 2 9 3 2 3 3" xfId="23808" xr:uid="{00000000-0005-0000-0000-000044730000}"/>
    <cellStyle name="Normal 2 9 3 2 4" xfId="10359" xr:uid="{00000000-0005-0000-0000-000045730000}"/>
    <cellStyle name="Normal 2 9 3 2 4 2" xfId="26655" xr:uid="{00000000-0005-0000-0000-000046730000}"/>
    <cellStyle name="Normal 2 9 3 2 5" xfId="18509" xr:uid="{00000000-0005-0000-0000-000047730000}"/>
    <cellStyle name="Normal 2 9 3 3" xfId="3533" xr:uid="{00000000-0005-0000-0000-000048730000}"/>
    <cellStyle name="Normal 2 9 3 3 2" xfId="11679" xr:uid="{00000000-0005-0000-0000-000049730000}"/>
    <cellStyle name="Normal 2 9 3 3 2 2" xfId="27975" xr:uid="{00000000-0005-0000-0000-00004A730000}"/>
    <cellStyle name="Normal 2 9 3 3 3" xfId="19829" xr:uid="{00000000-0005-0000-0000-00004B730000}"/>
    <cellStyle name="Normal 2 9 3 4" xfId="6102" xr:uid="{00000000-0005-0000-0000-00004C730000}"/>
    <cellStyle name="Normal 2 9 3 4 2" xfId="14248" xr:uid="{00000000-0005-0000-0000-00004D730000}"/>
    <cellStyle name="Normal 2 9 3 4 2 2" xfId="30544" xr:uid="{00000000-0005-0000-0000-00004E730000}"/>
    <cellStyle name="Normal 2 9 3 4 3" xfId="22398" xr:uid="{00000000-0005-0000-0000-00004F730000}"/>
    <cellStyle name="Normal 2 9 3 5" xfId="8949" xr:uid="{00000000-0005-0000-0000-000050730000}"/>
    <cellStyle name="Normal 2 9 3 5 2" xfId="25245" xr:uid="{00000000-0005-0000-0000-000051730000}"/>
    <cellStyle name="Normal 2 9 3 6" xfId="17099" xr:uid="{00000000-0005-0000-0000-000052730000}"/>
    <cellStyle name="Normal 2 9 4" xfId="1508" xr:uid="{00000000-0005-0000-0000-000053730000}"/>
    <cellStyle name="Normal 2 9 4 2" xfId="4142" xr:uid="{00000000-0005-0000-0000-000054730000}"/>
    <cellStyle name="Normal 2 9 4 2 2" xfId="12288" xr:uid="{00000000-0005-0000-0000-000055730000}"/>
    <cellStyle name="Normal 2 9 4 2 2 2" xfId="28584" xr:uid="{00000000-0005-0000-0000-000056730000}"/>
    <cellStyle name="Normal 2 9 4 2 3" xfId="20438" xr:uid="{00000000-0005-0000-0000-000057730000}"/>
    <cellStyle name="Normal 2 9 4 3" xfId="6807" xr:uid="{00000000-0005-0000-0000-000058730000}"/>
    <cellStyle name="Normal 2 9 4 3 2" xfId="14953" xr:uid="{00000000-0005-0000-0000-000059730000}"/>
    <cellStyle name="Normal 2 9 4 3 2 2" xfId="31249" xr:uid="{00000000-0005-0000-0000-00005A730000}"/>
    <cellStyle name="Normal 2 9 4 3 3" xfId="23103" xr:uid="{00000000-0005-0000-0000-00005B730000}"/>
    <cellStyle name="Normal 2 9 4 4" xfId="9654" xr:uid="{00000000-0005-0000-0000-00005C730000}"/>
    <cellStyle name="Normal 2 9 4 4 2" xfId="25950" xr:uid="{00000000-0005-0000-0000-00005D730000}"/>
    <cellStyle name="Normal 2 9 4 5" xfId="17804" xr:uid="{00000000-0005-0000-0000-00005E730000}"/>
    <cellStyle name="Normal 2 9 5" xfId="2924" xr:uid="{00000000-0005-0000-0000-00005F730000}"/>
    <cellStyle name="Normal 2 9 5 2" xfId="11070" xr:uid="{00000000-0005-0000-0000-000060730000}"/>
    <cellStyle name="Normal 2 9 5 2 2" xfId="27366" xr:uid="{00000000-0005-0000-0000-000061730000}"/>
    <cellStyle name="Normal 2 9 5 3" xfId="19220" xr:uid="{00000000-0005-0000-0000-000062730000}"/>
    <cellStyle name="Normal 2 9 6" xfId="5397" xr:uid="{00000000-0005-0000-0000-000063730000}"/>
    <cellStyle name="Normal 2 9 6 2" xfId="13543" xr:uid="{00000000-0005-0000-0000-000064730000}"/>
    <cellStyle name="Normal 2 9 6 2 2" xfId="29839" xr:uid="{00000000-0005-0000-0000-000065730000}"/>
    <cellStyle name="Normal 2 9 6 3" xfId="21693" xr:uid="{00000000-0005-0000-0000-000066730000}"/>
    <cellStyle name="Normal 2 9 7" xfId="8244" xr:uid="{00000000-0005-0000-0000-000067730000}"/>
    <cellStyle name="Normal 2 9 7 2" xfId="24540" xr:uid="{00000000-0005-0000-0000-000068730000}"/>
    <cellStyle name="Normal 2 9 8" xfId="16394" xr:uid="{00000000-0005-0000-0000-000069730000}"/>
    <cellStyle name="Normal 3" xfId="12" xr:uid="{00000000-0005-0000-0000-00006A730000}"/>
    <cellStyle name="Normal 4" xfId="10" xr:uid="{00000000-0005-0000-0000-00006B730000}"/>
    <cellStyle name="Normal 4 10" xfId="1423" xr:uid="{00000000-0005-0000-0000-00006C730000}"/>
    <cellStyle name="Normal 4 10 2" xfId="4072" xr:uid="{00000000-0005-0000-0000-00006D730000}"/>
    <cellStyle name="Normal 4 10 2 2" xfId="12218" xr:uid="{00000000-0005-0000-0000-00006E730000}"/>
    <cellStyle name="Normal 4 10 2 2 2" xfId="28514" xr:uid="{00000000-0005-0000-0000-00006F730000}"/>
    <cellStyle name="Normal 4 10 2 3" xfId="20368" xr:uid="{00000000-0005-0000-0000-000070730000}"/>
    <cellStyle name="Normal 4 10 3" xfId="6722" xr:uid="{00000000-0005-0000-0000-000071730000}"/>
    <cellStyle name="Normal 4 10 3 2" xfId="14868" xr:uid="{00000000-0005-0000-0000-000072730000}"/>
    <cellStyle name="Normal 4 10 3 2 2" xfId="31164" xr:uid="{00000000-0005-0000-0000-000073730000}"/>
    <cellStyle name="Normal 4 10 3 3" xfId="23018" xr:uid="{00000000-0005-0000-0000-000074730000}"/>
    <cellStyle name="Normal 4 10 4" xfId="9569" xr:uid="{00000000-0005-0000-0000-000075730000}"/>
    <cellStyle name="Normal 4 10 4 2" xfId="25865" xr:uid="{00000000-0005-0000-0000-000076730000}"/>
    <cellStyle name="Normal 4 10 5" xfId="17719" xr:uid="{00000000-0005-0000-0000-000077730000}"/>
    <cellStyle name="Normal 4 11" xfId="2854" xr:uid="{00000000-0005-0000-0000-000078730000}"/>
    <cellStyle name="Normal 4 11 2" xfId="11000" xr:uid="{00000000-0005-0000-0000-000079730000}"/>
    <cellStyle name="Normal 4 11 2 2" xfId="27296" xr:uid="{00000000-0005-0000-0000-00007A730000}"/>
    <cellStyle name="Normal 4 11 3" xfId="19150" xr:uid="{00000000-0005-0000-0000-00007B730000}"/>
    <cellStyle name="Normal 4 12" xfId="5312" xr:uid="{00000000-0005-0000-0000-00007C730000}"/>
    <cellStyle name="Normal 4 12 2" xfId="13458" xr:uid="{00000000-0005-0000-0000-00007D730000}"/>
    <cellStyle name="Normal 4 12 2 2" xfId="29754" xr:uid="{00000000-0005-0000-0000-00007E730000}"/>
    <cellStyle name="Normal 4 12 3" xfId="21608" xr:uid="{00000000-0005-0000-0000-00007F730000}"/>
    <cellStyle name="Normal 4 13" xfId="8159" xr:uid="{00000000-0005-0000-0000-000080730000}"/>
    <cellStyle name="Normal 4 13 2" xfId="24455" xr:uid="{00000000-0005-0000-0000-000081730000}"/>
    <cellStyle name="Normal 4 14" xfId="16309" xr:uid="{00000000-0005-0000-0000-000082730000}"/>
    <cellStyle name="Normal 4 2" xfId="23" xr:uid="{00000000-0005-0000-0000-000083730000}"/>
    <cellStyle name="Normal 4 2 10" xfId="2863" xr:uid="{00000000-0005-0000-0000-000084730000}"/>
    <cellStyle name="Normal 4 2 10 2" xfId="11009" xr:uid="{00000000-0005-0000-0000-000085730000}"/>
    <cellStyle name="Normal 4 2 10 2 2" xfId="27305" xr:uid="{00000000-0005-0000-0000-000086730000}"/>
    <cellStyle name="Normal 4 2 10 3" xfId="19159" xr:uid="{00000000-0005-0000-0000-000087730000}"/>
    <cellStyle name="Normal 4 2 11" xfId="5323" xr:uid="{00000000-0005-0000-0000-000088730000}"/>
    <cellStyle name="Normal 4 2 11 2" xfId="13469" xr:uid="{00000000-0005-0000-0000-000089730000}"/>
    <cellStyle name="Normal 4 2 11 2 2" xfId="29765" xr:uid="{00000000-0005-0000-0000-00008A730000}"/>
    <cellStyle name="Normal 4 2 11 3" xfId="21619" xr:uid="{00000000-0005-0000-0000-00008B730000}"/>
    <cellStyle name="Normal 4 2 12" xfId="8170" xr:uid="{00000000-0005-0000-0000-00008C730000}"/>
    <cellStyle name="Normal 4 2 12 2" xfId="24466" xr:uid="{00000000-0005-0000-0000-00008D730000}"/>
    <cellStyle name="Normal 4 2 13" xfId="16320" xr:uid="{00000000-0005-0000-0000-00008E730000}"/>
    <cellStyle name="Normal 4 2 2" xfId="45" xr:uid="{00000000-0005-0000-0000-00008F730000}"/>
    <cellStyle name="Normal 4 2 2 10" xfId="5345" xr:uid="{00000000-0005-0000-0000-000090730000}"/>
    <cellStyle name="Normal 4 2 2 10 2" xfId="13491" xr:uid="{00000000-0005-0000-0000-000091730000}"/>
    <cellStyle name="Normal 4 2 2 10 2 2" xfId="29787" xr:uid="{00000000-0005-0000-0000-000092730000}"/>
    <cellStyle name="Normal 4 2 2 10 3" xfId="21641" xr:uid="{00000000-0005-0000-0000-000093730000}"/>
    <cellStyle name="Normal 4 2 2 11" xfId="8192" xr:uid="{00000000-0005-0000-0000-000094730000}"/>
    <cellStyle name="Normal 4 2 2 11 2" xfId="24488" xr:uid="{00000000-0005-0000-0000-000095730000}"/>
    <cellStyle name="Normal 4 2 2 12" xfId="16342" xr:uid="{00000000-0005-0000-0000-000096730000}"/>
    <cellStyle name="Normal 4 2 2 2" xfId="89" xr:uid="{00000000-0005-0000-0000-000097730000}"/>
    <cellStyle name="Normal 4 2 2 2 10" xfId="8236" xr:uid="{00000000-0005-0000-0000-000098730000}"/>
    <cellStyle name="Normal 4 2 2 2 10 2" xfId="24532" xr:uid="{00000000-0005-0000-0000-000099730000}"/>
    <cellStyle name="Normal 4 2 2 2 11" xfId="16386" xr:uid="{00000000-0005-0000-0000-00009A730000}"/>
    <cellStyle name="Normal 4 2 2 2 2" xfId="179" xr:uid="{00000000-0005-0000-0000-00009B730000}"/>
    <cellStyle name="Normal 4 2 2 2 2 2" xfId="523" xr:uid="{00000000-0005-0000-0000-00009C730000}"/>
    <cellStyle name="Normal 4 2 2 2 2 2 2" xfId="1229" xr:uid="{00000000-0005-0000-0000-00009D730000}"/>
    <cellStyle name="Normal 4 2 2 2 2 2 2 2" xfId="2639" xr:uid="{00000000-0005-0000-0000-00009E730000}"/>
    <cellStyle name="Normal 4 2 2 2 2 2 2 2 2" xfId="5114" xr:uid="{00000000-0005-0000-0000-00009F730000}"/>
    <cellStyle name="Normal 4 2 2 2 2 2 2 2 2 2" xfId="13260" xr:uid="{00000000-0005-0000-0000-0000A0730000}"/>
    <cellStyle name="Normal 4 2 2 2 2 2 2 2 2 2 2" xfId="29556" xr:uid="{00000000-0005-0000-0000-0000A1730000}"/>
    <cellStyle name="Normal 4 2 2 2 2 2 2 2 2 3" xfId="21410" xr:uid="{00000000-0005-0000-0000-0000A2730000}"/>
    <cellStyle name="Normal 4 2 2 2 2 2 2 2 3" xfId="7938" xr:uid="{00000000-0005-0000-0000-0000A3730000}"/>
    <cellStyle name="Normal 4 2 2 2 2 2 2 2 3 2" xfId="16084" xr:uid="{00000000-0005-0000-0000-0000A4730000}"/>
    <cellStyle name="Normal 4 2 2 2 2 2 2 2 3 2 2" xfId="32380" xr:uid="{00000000-0005-0000-0000-0000A5730000}"/>
    <cellStyle name="Normal 4 2 2 2 2 2 2 2 3 3" xfId="24234" xr:uid="{00000000-0005-0000-0000-0000A6730000}"/>
    <cellStyle name="Normal 4 2 2 2 2 2 2 2 4" xfId="10785" xr:uid="{00000000-0005-0000-0000-0000A7730000}"/>
    <cellStyle name="Normal 4 2 2 2 2 2 2 2 4 2" xfId="27081" xr:uid="{00000000-0005-0000-0000-0000A8730000}"/>
    <cellStyle name="Normal 4 2 2 2 2 2 2 2 5" xfId="18935" xr:uid="{00000000-0005-0000-0000-0000A9730000}"/>
    <cellStyle name="Normal 4 2 2 2 2 2 2 3" xfId="3896" xr:uid="{00000000-0005-0000-0000-0000AA730000}"/>
    <cellStyle name="Normal 4 2 2 2 2 2 2 3 2" xfId="12042" xr:uid="{00000000-0005-0000-0000-0000AB730000}"/>
    <cellStyle name="Normal 4 2 2 2 2 2 2 3 2 2" xfId="28338" xr:uid="{00000000-0005-0000-0000-0000AC730000}"/>
    <cellStyle name="Normal 4 2 2 2 2 2 2 3 3" xfId="20192" xr:uid="{00000000-0005-0000-0000-0000AD730000}"/>
    <cellStyle name="Normal 4 2 2 2 2 2 2 4" xfId="6528" xr:uid="{00000000-0005-0000-0000-0000AE730000}"/>
    <cellStyle name="Normal 4 2 2 2 2 2 2 4 2" xfId="14674" xr:uid="{00000000-0005-0000-0000-0000AF730000}"/>
    <cellStyle name="Normal 4 2 2 2 2 2 2 4 2 2" xfId="30970" xr:uid="{00000000-0005-0000-0000-0000B0730000}"/>
    <cellStyle name="Normal 4 2 2 2 2 2 2 4 3" xfId="22824" xr:uid="{00000000-0005-0000-0000-0000B1730000}"/>
    <cellStyle name="Normal 4 2 2 2 2 2 2 5" xfId="9375" xr:uid="{00000000-0005-0000-0000-0000B2730000}"/>
    <cellStyle name="Normal 4 2 2 2 2 2 2 5 2" xfId="25671" xr:uid="{00000000-0005-0000-0000-0000B3730000}"/>
    <cellStyle name="Normal 4 2 2 2 2 2 2 6" xfId="17525" xr:uid="{00000000-0005-0000-0000-0000B4730000}"/>
    <cellStyle name="Normal 4 2 2 2 2 2 3" xfId="1934" xr:uid="{00000000-0005-0000-0000-0000B5730000}"/>
    <cellStyle name="Normal 4 2 2 2 2 2 3 2" xfId="4505" xr:uid="{00000000-0005-0000-0000-0000B6730000}"/>
    <cellStyle name="Normal 4 2 2 2 2 2 3 2 2" xfId="12651" xr:uid="{00000000-0005-0000-0000-0000B7730000}"/>
    <cellStyle name="Normal 4 2 2 2 2 2 3 2 2 2" xfId="28947" xr:uid="{00000000-0005-0000-0000-0000B8730000}"/>
    <cellStyle name="Normal 4 2 2 2 2 2 3 2 3" xfId="20801" xr:uid="{00000000-0005-0000-0000-0000B9730000}"/>
    <cellStyle name="Normal 4 2 2 2 2 2 3 3" xfId="7233" xr:uid="{00000000-0005-0000-0000-0000BA730000}"/>
    <cellStyle name="Normal 4 2 2 2 2 2 3 3 2" xfId="15379" xr:uid="{00000000-0005-0000-0000-0000BB730000}"/>
    <cellStyle name="Normal 4 2 2 2 2 2 3 3 2 2" xfId="31675" xr:uid="{00000000-0005-0000-0000-0000BC730000}"/>
    <cellStyle name="Normal 4 2 2 2 2 2 3 3 3" xfId="23529" xr:uid="{00000000-0005-0000-0000-0000BD730000}"/>
    <cellStyle name="Normal 4 2 2 2 2 2 3 4" xfId="10080" xr:uid="{00000000-0005-0000-0000-0000BE730000}"/>
    <cellStyle name="Normal 4 2 2 2 2 2 3 4 2" xfId="26376" xr:uid="{00000000-0005-0000-0000-0000BF730000}"/>
    <cellStyle name="Normal 4 2 2 2 2 2 3 5" xfId="18230" xr:uid="{00000000-0005-0000-0000-0000C0730000}"/>
    <cellStyle name="Normal 4 2 2 2 2 2 4" xfId="3287" xr:uid="{00000000-0005-0000-0000-0000C1730000}"/>
    <cellStyle name="Normal 4 2 2 2 2 2 4 2" xfId="11433" xr:uid="{00000000-0005-0000-0000-0000C2730000}"/>
    <cellStyle name="Normal 4 2 2 2 2 2 4 2 2" xfId="27729" xr:uid="{00000000-0005-0000-0000-0000C3730000}"/>
    <cellStyle name="Normal 4 2 2 2 2 2 4 3" xfId="19583" xr:uid="{00000000-0005-0000-0000-0000C4730000}"/>
    <cellStyle name="Normal 4 2 2 2 2 2 5" xfId="5823" xr:uid="{00000000-0005-0000-0000-0000C5730000}"/>
    <cellStyle name="Normal 4 2 2 2 2 2 5 2" xfId="13969" xr:uid="{00000000-0005-0000-0000-0000C6730000}"/>
    <cellStyle name="Normal 4 2 2 2 2 2 5 2 2" xfId="30265" xr:uid="{00000000-0005-0000-0000-0000C7730000}"/>
    <cellStyle name="Normal 4 2 2 2 2 2 5 3" xfId="22119" xr:uid="{00000000-0005-0000-0000-0000C8730000}"/>
    <cellStyle name="Normal 4 2 2 2 2 2 6" xfId="8670" xr:uid="{00000000-0005-0000-0000-0000C9730000}"/>
    <cellStyle name="Normal 4 2 2 2 2 2 6 2" xfId="24966" xr:uid="{00000000-0005-0000-0000-0000CA730000}"/>
    <cellStyle name="Normal 4 2 2 2 2 2 7" xfId="16820" xr:uid="{00000000-0005-0000-0000-0000CB730000}"/>
    <cellStyle name="Normal 4 2 2 2 2 3" xfId="885" xr:uid="{00000000-0005-0000-0000-0000CC730000}"/>
    <cellStyle name="Normal 4 2 2 2 2 3 2" xfId="2295" xr:uid="{00000000-0005-0000-0000-0000CD730000}"/>
    <cellStyle name="Normal 4 2 2 2 2 3 2 2" xfId="4818" xr:uid="{00000000-0005-0000-0000-0000CE730000}"/>
    <cellStyle name="Normal 4 2 2 2 2 3 2 2 2" xfId="12964" xr:uid="{00000000-0005-0000-0000-0000CF730000}"/>
    <cellStyle name="Normal 4 2 2 2 2 3 2 2 2 2" xfId="29260" xr:uid="{00000000-0005-0000-0000-0000D0730000}"/>
    <cellStyle name="Normal 4 2 2 2 2 3 2 2 3" xfId="21114" xr:uid="{00000000-0005-0000-0000-0000D1730000}"/>
    <cellStyle name="Normal 4 2 2 2 2 3 2 3" xfId="7594" xr:uid="{00000000-0005-0000-0000-0000D2730000}"/>
    <cellStyle name="Normal 4 2 2 2 2 3 2 3 2" xfId="15740" xr:uid="{00000000-0005-0000-0000-0000D3730000}"/>
    <cellStyle name="Normal 4 2 2 2 2 3 2 3 2 2" xfId="32036" xr:uid="{00000000-0005-0000-0000-0000D4730000}"/>
    <cellStyle name="Normal 4 2 2 2 2 3 2 3 3" xfId="23890" xr:uid="{00000000-0005-0000-0000-0000D5730000}"/>
    <cellStyle name="Normal 4 2 2 2 2 3 2 4" xfId="10441" xr:uid="{00000000-0005-0000-0000-0000D6730000}"/>
    <cellStyle name="Normal 4 2 2 2 2 3 2 4 2" xfId="26737" xr:uid="{00000000-0005-0000-0000-0000D7730000}"/>
    <cellStyle name="Normal 4 2 2 2 2 3 2 5" xfId="18591" xr:uid="{00000000-0005-0000-0000-0000D8730000}"/>
    <cellStyle name="Normal 4 2 2 2 2 3 3" xfId="3600" xr:uid="{00000000-0005-0000-0000-0000D9730000}"/>
    <cellStyle name="Normal 4 2 2 2 2 3 3 2" xfId="11746" xr:uid="{00000000-0005-0000-0000-0000DA730000}"/>
    <cellStyle name="Normal 4 2 2 2 2 3 3 2 2" xfId="28042" xr:uid="{00000000-0005-0000-0000-0000DB730000}"/>
    <cellStyle name="Normal 4 2 2 2 2 3 3 3" xfId="19896" xr:uid="{00000000-0005-0000-0000-0000DC730000}"/>
    <cellStyle name="Normal 4 2 2 2 2 3 4" xfId="6184" xr:uid="{00000000-0005-0000-0000-0000DD730000}"/>
    <cellStyle name="Normal 4 2 2 2 2 3 4 2" xfId="14330" xr:uid="{00000000-0005-0000-0000-0000DE730000}"/>
    <cellStyle name="Normal 4 2 2 2 2 3 4 2 2" xfId="30626" xr:uid="{00000000-0005-0000-0000-0000DF730000}"/>
    <cellStyle name="Normal 4 2 2 2 2 3 4 3" xfId="22480" xr:uid="{00000000-0005-0000-0000-0000E0730000}"/>
    <cellStyle name="Normal 4 2 2 2 2 3 5" xfId="9031" xr:uid="{00000000-0005-0000-0000-0000E1730000}"/>
    <cellStyle name="Normal 4 2 2 2 2 3 5 2" xfId="25327" xr:uid="{00000000-0005-0000-0000-0000E2730000}"/>
    <cellStyle name="Normal 4 2 2 2 2 3 6" xfId="17181" xr:uid="{00000000-0005-0000-0000-0000E3730000}"/>
    <cellStyle name="Normal 4 2 2 2 2 4" xfId="1590" xr:uid="{00000000-0005-0000-0000-0000E4730000}"/>
    <cellStyle name="Normal 4 2 2 2 2 4 2" xfId="4209" xr:uid="{00000000-0005-0000-0000-0000E5730000}"/>
    <cellStyle name="Normal 4 2 2 2 2 4 2 2" xfId="12355" xr:uid="{00000000-0005-0000-0000-0000E6730000}"/>
    <cellStyle name="Normal 4 2 2 2 2 4 2 2 2" xfId="28651" xr:uid="{00000000-0005-0000-0000-0000E7730000}"/>
    <cellStyle name="Normal 4 2 2 2 2 4 2 3" xfId="20505" xr:uid="{00000000-0005-0000-0000-0000E8730000}"/>
    <cellStyle name="Normal 4 2 2 2 2 4 3" xfId="6889" xr:uid="{00000000-0005-0000-0000-0000E9730000}"/>
    <cellStyle name="Normal 4 2 2 2 2 4 3 2" xfId="15035" xr:uid="{00000000-0005-0000-0000-0000EA730000}"/>
    <cellStyle name="Normal 4 2 2 2 2 4 3 2 2" xfId="31331" xr:uid="{00000000-0005-0000-0000-0000EB730000}"/>
    <cellStyle name="Normal 4 2 2 2 2 4 3 3" xfId="23185" xr:uid="{00000000-0005-0000-0000-0000EC730000}"/>
    <cellStyle name="Normal 4 2 2 2 2 4 4" xfId="9736" xr:uid="{00000000-0005-0000-0000-0000ED730000}"/>
    <cellStyle name="Normal 4 2 2 2 2 4 4 2" xfId="26032" xr:uid="{00000000-0005-0000-0000-0000EE730000}"/>
    <cellStyle name="Normal 4 2 2 2 2 4 5" xfId="17886" xr:uid="{00000000-0005-0000-0000-0000EF730000}"/>
    <cellStyle name="Normal 4 2 2 2 2 5" xfId="2991" xr:uid="{00000000-0005-0000-0000-0000F0730000}"/>
    <cellStyle name="Normal 4 2 2 2 2 5 2" xfId="11137" xr:uid="{00000000-0005-0000-0000-0000F1730000}"/>
    <cellStyle name="Normal 4 2 2 2 2 5 2 2" xfId="27433" xr:uid="{00000000-0005-0000-0000-0000F2730000}"/>
    <cellStyle name="Normal 4 2 2 2 2 5 3" xfId="19287" xr:uid="{00000000-0005-0000-0000-0000F3730000}"/>
    <cellStyle name="Normal 4 2 2 2 2 6" xfId="5479" xr:uid="{00000000-0005-0000-0000-0000F4730000}"/>
    <cellStyle name="Normal 4 2 2 2 2 6 2" xfId="13625" xr:uid="{00000000-0005-0000-0000-0000F5730000}"/>
    <cellStyle name="Normal 4 2 2 2 2 6 2 2" xfId="29921" xr:uid="{00000000-0005-0000-0000-0000F6730000}"/>
    <cellStyle name="Normal 4 2 2 2 2 6 3" xfId="21775" xr:uid="{00000000-0005-0000-0000-0000F7730000}"/>
    <cellStyle name="Normal 4 2 2 2 2 7" xfId="8326" xr:uid="{00000000-0005-0000-0000-0000F8730000}"/>
    <cellStyle name="Normal 4 2 2 2 2 7 2" xfId="24622" xr:uid="{00000000-0005-0000-0000-0000F9730000}"/>
    <cellStyle name="Normal 4 2 2 2 2 8" xfId="16476" xr:uid="{00000000-0005-0000-0000-0000FA730000}"/>
    <cellStyle name="Normal 4 2 2 2 3" xfId="254" xr:uid="{00000000-0005-0000-0000-0000FB730000}"/>
    <cellStyle name="Normal 4 2 2 2 3 2" xfId="598" xr:uid="{00000000-0005-0000-0000-0000FC730000}"/>
    <cellStyle name="Normal 4 2 2 2 3 2 2" xfId="1304" xr:uid="{00000000-0005-0000-0000-0000FD730000}"/>
    <cellStyle name="Normal 4 2 2 2 3 2 2 2" xfId="2714" xr:uid="{00000000-0005-0000-0000-0000FE730000}"/>
    <cellStyle name="Normal 4 2 2 2 3 2 2 2 2" xfId="5188" xr:uid="{00000000-0005-0000-0000-0000FF730000}"/>
    <cellStyle name="Normal 4 2 2 2 3 2 2 2 2 2" xfId="13334" xr:uid="{00000000-0005-0000-0000-000000740000}"/>
    <cellStyle name="Normal 4 2 2 2 3 2 2 2 2 2 2" xfId="29630" xr:uid="{00000000-0005-0000-0000-000001740000}"/>
    <cellStyle name="Normal 4 2 2 2 3 2 2 2 2 3" xfId="21484" xr:uid="{00000000-0005-0000-0000-000002740000}"/>
    <cellStyle name="Normal 4 2 2 2 3 2 2 2 3" xfId="8013" xr:uid="{00000000-0005-0000-0000-000003740000}"/>
    <cellStyle name="Normal 4 2 2 2 3 2 2 2 3 2" xfId="16159" xr:uid="{00000000-0005-0000-0000-000004740000}"/>
    <cellStyle name="Normal 4 2 2 2 3 2 2 2 3 2 2" xfId="32455" xr:uid="{00000000-0005-0000-0000-000005740000}"/>
    <cellStyle name="Normal 4 2 2 2 3 2 2 2 3 3" xfId="24309" xr:uid="{00000000-0005-0000-0000-000006740000}"/>
    <cellStyle name="Normal 4 2 2 2 3 2 2 2 4" xfId="10860" xr:uid="{00000000-0005-0000-0000-000007740000}"/>
    <cellStyle name="Normal 4 2 2 2 3 2 2 2 4 2" xfId="27156" xr:uid="{00000000-0005-0000-0000-000008740000}"/>
    <cellStyle name="Normal 4 2 2 2 3 2 2 2 5" xfId="19010" xr:uid="{00000000-0005-0000-0000-000009740000}"/>
    <cellStyle name="Normal 4 2 2 2 3 2 2 3" xfId="3970" xr:uid="{00000000-0005-0000-0000-00000A740000}"/>
    <cellStyle name="Normal 4 2 2 2 3 2 2 3 2" xfId="12116" xr:uid="{00000000-0005-0000-0000-00000B740000}"/>
    <cellStyle name="Normal 4 2 2 2 3 2 2 3 2 2" xfId="28412" xr:uid="{00000000-0005-0000-0000-00000C740000}"/>
    <cellStyle name="Normal 4 2 2 2 3 2 2 3 3" xfId="20266" xr:uid="{00000000-0005-0000-0000-00000D740000}"/>
    <cellStyle name="Normal 4 2 2 2 3 2 2 4" xfId="6603" xr:uid="{00000000-0005-0000-0000-00000E740000}"/>
    <cellStyle name="Normal 4 2 2 2 3 2 2 4 2" xfId="14749" xr:uid="{00000000-0005-0000-0000-00000F740000}"/>
    <cellStyle name="Normal 4 2 2 2 3 2 2 4 2 2" xfId="31045" xr:uid="{00000000-0005-0000-0000-000010740000}"/>
    <cellStyle name="Normal 4 2 2 2 3 2 2 4 3" xfId="22899" xr:uid="{00000000-0005-0000-0000-000011740000}"/>
    <cellStyle name="Normal 4 2 2 2 3 2 2 5" xfId="9450" xr:uid="{00000000-0005-0000-0000-000012740000}"/>
    <cellStyle name="Normal 4 2 2 2 3 2 2 5 2" xfId="25746" xr:uid="{00000000-0005-0000-0000-000013740000}"/>
    <cellStyle name="Normal 4 2 2 2 3 2 2 6" xfId="17600" xr:uid="{00000000-0005-0000-0000-000014740000}"/>
    <cellStyle name="Normal 4 2 2 2 3 2 3" xfId="2009" xr:uid="{00000000-0005-0000-0000-000015740000}"/>
    <cellStyle name="Normal 4 2 2 2 3 2 3 2" xfId="4579" xr:uid="{00000000-0005-0000-0000-000016740000}"/>
    <cellStyle name="Normal 4 2 2 2 3 2 3 2 2" xfId="12725" xr:uid="{00000000-0005-0000-0000-000017740000}"/>
    <cellStyle name="Normal 4 2 2 2 3 2 3 2 2 2" xfId="29021" xr:uid="{00000000-0005-0000-0000-000018740000}"/>
    <cellStyle name="Normal 4 2 2 2 3 2 3 2 3" xfId="20875" xr:uid="{00000000-0005-0000-0000-000019740000}"/>
    <cellStyle name="Normal 4 2 2 2 3 2 3 3" xfId="7308" xr:uid="{00000000-0005-0000-0000-00001A740000}"/>
    <cellStyle name="Normal 4 2 2 2 3 2 3 3 2" xfId="15454" xr:uid="{00000000-0005-0000-0000-00001B740000}"/>
    <cellStyle name="Normal 4 2 2 2 3 2 3 3 2 2" xfId="31750" xr:uid="{00000000-0005-0000-0000-00001C740000}"/>
    <cellStyle name="Normal 4 2 2 2 3 2 3 3 3" xfId="23604" xr:uid="{00000000-0005-0000-0000-00001D740000}"/>
    <cellStyle name="Normal 4 2 2 2 3 2 3 4" xfId="10155" xr:uid="{00000000-0005-0000-0000-00001E740000}"/>
    <cellStyle name="Normal 4 2 2 2 3 2 3 4 2" xfId="26451" xr:uid="{00000000-0005-0000-0000-00001F740000}"/>
    <cellStyle name="Normal 4 2 2 2 3 2 3 5" xfId="18305" xr:uid="{00000000-0005-0000-0000-000020740000}"/>
    <cellStyle name="Normal 4 2 2 2 3 2 4" xfId="3361" xr:uid="{00000000-0005-0000-0000-000021740000}"/>
    <cellStyle name="Normal 4 2 2 2 3 2 4 2" xfId="11507" xr:uid="{00000000-0005-0000-0000-000022740000}"/>
    <cellStyle name="Normal 4 2 2 2 3 2 4 2 2" xfId="27803" xr:uid="{00000000-0005-0000-0000-000023740000}"/>
    <cellStyle name="Normal 4 2 2 2 3 2 4 3" xfId="19657" xr:uid="{00000000-0005-0000-0000-000024740000}"/>
    <cellStyle name="Normal 4 2 2 2 3 2 5" xfId="5898" xr:uid="{00000000-0005-0000-0000-000025740000}"/>
    <cellStyle name="Normal 4 2 2 2 3 2 5 2" xfId="14044" xr:uid="{00000000-0005-0000-0000-000026740000}"/>
    <cellStyle name="Normal 4 2 2 2 3 2 5 2 2" xfId="30340" xr:uid="{00000000-0005-0000-0000-000027740000}"/>
    <cellStyle name="Normal 4 2 2 2 3 2 5 3" xfId="22194" xr:uid="{00000000-0005-0000-0000-000028740000}"/>
    <cellStyle name="Normal 4 2 2 2 3 2 6" xfId="8745" xr:uid="{00000000-0005-0000-0000-000029740000}"/>
    <cellStyle name="Normal 4 2 2 2 3 2 6 2" xfId="25041" xr:uid="{00000000-0005-0000-0000-00002A740000}"/>
    <cellStyle name="Normal 4 2 2 2 3 2 7" xfId="16895" xr:uid="{00000000-0005-0000-0000-00002B740000}"/>
    <cellStyle name="Normal 4 2 2 2 3 3" xfId="960" xr:uid="{00000000-0005-0000-0000-00002C740000}"/>
    <cellStyle name="Normal 4 2 2 2 3 3 2" xfId="2370" xr:uid="{00000000-0005-0000-0000-00002D740000}"/>
    <cellStyle name="Normal 4 2 2 2 3 3 2 2" xfId="4892" xr:uid="{00000000-0005-0000-0000-00002E740000}"/>
    <cellStyle name="Normal 4 2 2 2 3 3 2 2 2" xfId="13038" xr:uid="{00000000-0005-0000-0000-00002F740000}"/>
    <cellStyle name="Normal 4 2 2 2 3 3 2 2 2 2" xfId="29334" xr:uid="{00000000-0005-0000-0000-000030740000}"/>
    <cellStyle name="Normal 4 2 2 2 3 3 2 2 3" xfId="21188" xr:uid="{00000000-0005-0000-0000-000031740000}"/>
    <cellStyle name="Normal 4 2 2 2 3 3 2 3" xfId="7669" xr:uid="{00000000-0005-0000-0000-000032740000}"/>
    <cellStyle name="Normal 4 2 2 2 3 3 2 3 2" xfId="15815" xr:uid="{00000000-0005-0000-0000-000033740000}"/>
    <cellStyle name="Normal 4 2 2 2 3 3 2 3 2 2" xfId="32111" xr:uid="{00000000-0005-0000-0000-000034740000}"/>
    <cellStyle name="Normal 4 2 2 2 3 3 2 3 3" xfId="23965" xr:uid="{00000000-0005-0000-0000-000035740000}"/>
    <cellStyle name="Normal 4 2 2 2 3 3 2 4" xfId="10516" xr:uid="{00000000-0005-0000-0000-000036740000}"/>
    <cellStyle name="Normal 4 2 2 2 3 3 2 4 2" xfId="26812" xr:uid="{00000000-0005-0000-0000-000037740000}"/>
    <cellStyle name="Normal 4 2 2 2 3 3 2 5" xfId="18666" xr:uid="{00000000-0005-0000-0000-000038740000}"/>
    <cellStyle name="Normal 4 2 2 2 3 3 3" xfId="3674" xr:uid="{00000000-0005-0000-0000-000039740000}"/>
    <cellStyle name="Normal 4 2 2 2 3 3 3 2" xfId="11820" xr:uid="{00000000-0005-0000-0000-00003A740000}"/>
    <cellStyle name="Normal 4 2 2 2 3 3 3 2 2" xfId="28116" xr:uid="{00000000-0005-0000-0000-00003B740000}"/>
    <cellStyle name="Normal 4 2 2 2 3 3 3 3" xfId="19970" xr:uid="{00000000-0005-0000-0000-00003C740000}"/>
    <cellStyle name="Normal 4 2 2 2 3 3 4" xfId="6259" xr:uid="{00000000-0005-0000-0000-00003D740000}"/>
    <cellStyle name="Normal 4 2 2 2 3 3 4 2" xfId="14405" xr:uid="{00000000-0005-0000-0000-00003E740000}"/>
    <cellStyle name="Normal 4 2 2 2 3 3 4 2 2" xfId="30701" xr:uid="{00000000-0005-0000-0000-00003F740000}"/>
    <cellStyle name="Normal 4 2 2 2 3 3 4 3" xfId="22555" xr:uid="{00000000-0005-0000-0000-000040740000}"/>
    <cellStyle name="Normal 4 2 2 2 3 3 5" xfId="9106" xr:uid="{00000000-0005-0000-0000-000041740000}"/>
    <cellStyle name="Normal 4 2 2 2 3 3 5 2" xfId="25402" xr:uid="{00000000-0005-0000-0000-000042740000}"/>
    <cellStyle name="Normal 4 2 2 2 3 3 6" xfId="17256" xr:uid="{00000000-0005-0000-0000-000043740000}"/>
    <cellStyle name="Normal 4 2 2 2 3 4" xfId="1665" xr:uid="{00000000-0005-0000-0000-000044740000}"/>
    <cellStyle name="Normal 4 2 2 2 3 4 2" xfId="4283" xr:uid="{00000000-0005-0000-0000-000045740000}"/>
    <cellStyle name="Normal 4 2 2 2 3 4 2 2" xfId="12429" xr:uid="{00000000-0005-0000-0000-000046740000}"/>
    <cellStyle name="Normal 4 2 2 2 3 4 2 2 2" xfId="28725" xr:uid="{00000000-0005-0000-0000-000047740000}"/>
    <cellStyle name="Normal 4 2 2 2 3 4 2 3" xfId="20579" xr:uid="{00000000-0005-0000-0000-000048740000}"/>
    <cellStyle name="Normal 4 2 2 2 3 4 3" xfId="6964" xr:uid="{00000000-0005-0000-0000-000049740000}"/>
    <cellStyle name="Normal 4 2 2 2 3 4 3 2" xfId="15110" xr:uid="{00000000-0005-0000-0000-00004A740000}"/>
    <cellStyle name="Normal 4 2 2 2 3 4 3 2 2" xfId="31406" xr:uid="{00000000-0005-0000-0000-00004B740000}"/>
    <cellStyle name="Normal 4 2 2 2 3 4 3 3" xfId="23260" xr:uid="{00000000-0005-0000-0000-00004C740000}"/>
    <cellStyle name="Normal 4 2 2 2 3 4 4" xfId="9811" xr:uid="{00000000-0005-0000-0000-00004D740000}"/>
    <cellStyle name="Normal 4 2 2 2 3 4 4 2" xfId="26107" xr:uid="{00000000-0005-0000-0000-00004E740000}"/>
    <cellStyle name="Normal 4 2 2 2 3 4 5" xfId="17961" xr:uid="{00000000-0005-0000-0000-00004F740000}"/>
    <cellStyle name="Normal 4 2 2 2 3 5" xfId="3065" xr:uid="{00000000-0005-0000-0000-000050740000}"/>
    <cellStyle name="Normal 4 2 2 2 3 5 2" xfId="11211" xr:uid="{00000000-0005-0000-0000-000051740000}"/>
    <cellStyle name="Normal 4 2 2 2 3 5 2 2" xfId="27507" xr:uid="{00000000-0005-0000-0000-000052740000}"/>
    <cellStyle name="Normal 4 2 2 2 3 5 3" xfId="19361" xr:uid="{00000000-0005-0000-0000-000053740000}"/>
    <cellStyle name="Normal 4 2 2 2 3 6" xfId="5554" xr:uid="{00000000-0005-0000-0000-000054740000}"/>
    <cellStyle name="Normal 4 2 2 2 3 6 2" xfId="13700" xr:uid="{00000000-0005-0000-0000-000055740000}"/>
    <cellStyle name="Normal 4 2 2 2 3 6 2 2" xfId="29996" xr:uid="{00000000-0005-0000-0000-000056740000}"/>
    <cellStyle name="Normal 4 2 2 2 3 6 3" xfId="21850" xr:uid="{00000000-0005-0000-0000-000057740000}"/>
    <cellStyle name="Normal 4 2 2 2 3 7" xfId="8401" xr:uid="{00000000-0005-0000-0000-000058740000}"/>
    <cellStyle name="Normal 4 2 2 2 3 7 2" xfId="24697" xr:uid="{00000000-0005-0000-0000-000059740000}"/>
    <cellStyle name="Normal 4 2 2 2 3 8" xfId="16551" xr:uid="{00000000-0005-0000-0000-00005A740000}"/>
    <cellStyle name="Normal 4 2 2 2 4" xfId="343" xr:uid="{00000000-0005-0000-0000-00005B740000}"/>
    <cellStyle name="Normal 4 2 2 2 4 2" xfId="687" xr:uid="{00000000-0005-0000-0000-00005C740000}"/>
    <cellStyle name="Normal 4 2 2 2 4 2 2" xfId="1393" xr:uid="{00000000-0005-0000-0000-00005D740000}"/>
    <cellStyle name="Normal 4 2 2 2 4 2 2 2" xfId="2803" xr:uid="{00000000-0005-0000-0000-00005E740000}"/>
    <cellStyle name="Normal 4 2 2 2 4 2 2 2 2" xfId="5262" xr:uid="{00000000-0005-0000-0000-00005F740000}"/>
    <cellStyle name="Normal 4 2 2 2 4 2 2 2 2 2" xfId="13408" xr:uid="{00000000-0005-0000-0000-000060740000}"/>
    <cellStyle name="Normal 4 2 2 2 4 2 2 2 2 2 2" xfId="29704" xr:uid="{00000000-0005-0000-0000-000061740000}"/>
    <cellStyle name="Normal 4 2 2 2 4 2 2 2 2 3" xfId="21558" xr:uid="{00000000-0005-0000-0000-000062740000}"/>
    <cellStyle name="Normal 4 2 2 2 4 2 2 2 3" xfId="8102" xr:uid="{00000000-0005-0000-0000-000063740000}"/>
    <cellStyle name="Normal 4 2 2 2 4 2 2 2 3 2" xfId="16248" xr:uid="{00000000-0005-0000-0000-000064740000}"/>
    <cellStyle name="Normal 4 2 2 2 4 2 2 2 3 2 2" xfId="32544" xr:uid="{00000000-0005-0000-0000-000065740000}"/>
    <cellStyle name="Normal 4 2 2 2 4 2 2 2 3 3" xfId="24398" xr:uid="{00000000-0005-0000-0000-000066740000}"/>
    <cellStyle name="Normal 4 2 2 2 4 2 2 2 4" xfId="10949" xr:uid="{00000000-0005-0000-0000-000067740000}"/>
    <cellStyle name="Normal 4 2 2 2 4 2 2 2 4 2" xfId="27245" xr:uid="{00000000-0005-0000-0000-000068740000}"/>
    <cellStyle name="Normal 4 2 2 2 4 2 2 2 5" xfId="19099" xr:uid="{00000000-0005-0000-0000-000069740000}"/>
    <cellStyle name="Normal 4 2 2 2 4 2 2 3" xfId="4044" xr:uid="{00000000-0005-0000-0000-00006A740000}"/>
    <cellStyle name="Normal 4 2 2 2 4 2 2 3 2" xfId="12190" xr:uid="{00000000-0005-0000-0000-00006B740000}"/>
    <cellStyle name="Normal 4 2 2 2 4 2 2 3 2 2" xfId="28486" xr:uid="{00000000-0005-0000-0000-00006C740000}"/>
    <cellStyle name="Normal 4 2 2 2 4 2 2 3 3" xfId="20340" xr:uid="{00000000-0005-0000-0000-00006D740000}"/>
    <cellStyle name="Normal 4 2 2 2 4 2 2 4" xfId="6692" xr:uid="{00000000-0005-0000-0000-00006E740000}"/>
    <cellStyle name="Normal 4 2 2 2 4 2 2 4 2" xfId="14838" xr:uid="{00000000-0005-0000-0000-00006F740000}"/>
    <cellStyle name="Normal 4 2 2 2 4 2 2 4 2 2" xfId="31134" xr:uid="{00000000-0005-0000-0000-000070740000}"/>
    <cellStyle name="Normal 4 2 2 2 4 2 2 4 3" xfId="22988" xr:uid="{00000000-0005-0000-0000-000071740000}"/>
    <cellStyle name="Normal 4 2 2 2 4 2 2 5" xfId="9539" xr:uid="{00000000-0005-0000-0000-000072740000}"/>
    <cellStyle name="Normal 4 2 2 2 4 2 2 5 2" xfId="25835" xr:uid="{00000000-0005-0000-0000-000073740000}"/>
    <cellStyle name="Normal 4 2 2 2 4 2 2 6" xfId="17689" xr:uid="{00000000-0005-0000-0000-000074740000}"/>
    <cellStyle name="Normal 4 2 2 2 4 2 3" xfId="2098" xr:uid="{00000000-0005-0000-0000-000075740000}"/>
    <cellStyle name="Normal 4 2 2 2 4 2 3 2" xfId="4653" xr:uid="{00000000-0005-0000-0000-000076740000}"/>
    <cellStyle name="Normal 4 2 2 2 4 2 3 2 2" xfId="12799" xr:uid="{00000000-0005-0000-0000-000077740000}"/>
    <cellStyle name="Normal 4 2 2 2 4 2 3 2 2 2" xfId="29095" xr:uid="{00000000-0005-0000-0000-000078740000}"/>
    <cellStyle name="Normal 4 2 2 2 4 2 3 2 3" xfId="20949" xr:uid="{00000000-0005-0000-0000-000079740000}"/>
    <cellStyle name="Normal 4 2 2 2 4 2 3 3" xfId="7397" xr:uid="{00000000-0005-0000-0000-00007A740000}"/>
    <cellStyle name="Normal 4 2 2 2 4 2 3 3 2" xfId="15543" xr:uid="{00000000-0005-0000-0000-00007B740000}"/>
    <cellStyle name="Normal 4 2 2 2 4 2 3 3 2 2" xfId="31839" xr:uid="{00000000-0005-0000-0000-00007C740000}"/>
    <cellStyle name="Normal 4 2 2 2 4 2 3 3 3" xfId="23693" xr:uid="{00000000-0005-0000-0000-00007D740000}"/>
    <cellStyle name="Normal 4 2 2 2 4 2 3 4" xfId="10244" xr:uid="{00000000-0005-0000-0000-00007E740000}"/>
    <cellStyle name="Normal 4 2 2 2 4 2 3 4 2" xfId="26540" xr:uid="{00000000-0005-0000-0000-00007F740000}"/>
    <cellStyle name="Normal 4 2 2 2 4 2 3 5" xfId="18394" xr:uid="{00000000-0005-0000-0000-000080740000}"/>
    <cellStyle name="Normal 4 2 2 2 4 2 4" xfId="3435" xr:uid="{00000000-0005-0000-0000-000081740000}"/>
    <cellStyle name="Normal 4 2 2 2 4 2 4 2" xfId="11581" xr:uid="{00000000-0005-0000-0000-000082740000}"/>
    <cellStyle name="Normal 4 2 2 2 4 2 4 2 2" xfId="27877" xr:uid="{00000000-0005-0000-0000-000083740000}"/>
    <cellStyle name="Normal 4 2 2 2 4 2 4 3" xfId="19731" xr:uid="{00000000-0005-0000-0000-000084740000}"/>
    <cellStyle name="Normal 4 2 2 2 4 2 5" xfId="5987" xr:uid="{00000000-0005-0000-0000-000085740000}"/>
    <cellStyle name="Normal 4 2 2 2 4 2 5 2" xfId="14133" xr:uid="{00000000-0005-0000-0000-000086740000}"/>
    <cellStyle name="Normal 4 2 2 2 4 2 5 2 2" xfId="30429" xr:uid="{00000000-0005-0000-0000-000087740000}"/>
    <cellStyle name="Normal 4 2 2 2 4 2 5 3" xfId="22283" xr:uid="{00000000-0005-0000-0000-000088740000}"/>
    <cellStyle name="Normal 4 2 2 2 4 2 6" xfId="8834" xr:uid="{00000000-0005-0000-0000-000089740000}"/>
    <cellStyle name="Normal 4 2 2 2 4 2 6 2" xfId="25130" xr:uid="{00000000-0005-0000-0000-00008A740000}"/>
    <cellStyle name="Normal 4 2 2 2 4 2 7" xfId="16984" xr:uid="{00000000-0005-0000-0000-00008B740000}"/>
    <cellStyle name="Normal 4 2 2 2 4 3" xfId="1049" xr:uid="{00000000-0005-0000-0000-00008C740000}"/>
    <cellStyle name="Normal 4 2 2 2 4 3 2" xfId="2459" xr:uid="{00000000-0005-0000-0000-00008D740000}"/>
    <cellStyle name="Normal 4 2 2 2 4 3 2 2" xfId="4966" xr:uid="{00000000-0005-0000-0000-00008E740000}"/>
    <cellStyle name="Normal 4 2 2 2 4 3 2 2 2" xfId="13112" xr:uid="{00000000-0005-0000-0000-00008F740000}"/>
    <cellStyle name="Normal 4 2 2 2 4 3 2 2 2 2" xfId="29408" xr:uid="{00000000-0005-0000-0000-000090740000}"/>
    <cellStyle name="Normal 4 2 2 2 4 3 2 2 3" xfId="21262" xr:uid="{00000000-0005-0000-0000-000091740000}"/>
    <cellStyle name="Normal 4 2 2 2 4 3 2 3" xfId="7758" xr:uid="{00000000-0005-0000-0000-000092740000}"/>
    <cellStyle name="Normal 4 2 2 2 4 3 2 3 2" xfId="15904" xr:uid="{00000000-0005-0000-0000-000093740000}"/>
    <cellStyle name="Normal 4 2 2 2 4 3 2 3 2 2" xfId="32200" xr:uid="{00000000-0005-0000-0000-000094740000}"/>
    <cellStyle name="Normal 4 2 2 2 4 3 2 3 3" xfId="24054" xr:uid="{00000000-0005-0000-0000-000095740000}"/>
    <cellStyle name="Normal 4 2 2 2 4 3 2 4" xfId="10605" xr:uid="{00000000-0005-0000-0000-000096740000}"/>
    <cellStyle name="Normal 4 2 2 2 4 3 2 4 2" xfId="26901" xr:uid="{00000000-0005-0000-0000-000097740000}"/>
    <cellStyle name="Normal 4 2 2 2 4 3 2 5" xfId="18755" xr:uid="{00000000-0005-0000-0000-000098740000}"/>
    <cellStyle name="Normal 4 2 2 2 4 3 3" xfId="3748" xr:uid="{00000000-0005-0000-0000-000099740000}"/>
    <cellStyle name="Normal 4 2 2 2 4 3 3 2" xfId="11894" xr:uid="{00000000-0005-0000-0000-00009A740000}"/>
    <cellStyle name="Normal 4 2 2 2 4 3 3 2 2" xfId="28190" xr:uid="{00000000-0005-0000-0000-00009B740000}"/>
    <cellStyle name="Normal 4 2 2 2 4 3 3 3" xfId="20044" xr:uid="{00000000-0005-0000-0000-00009C740000}"/>
    <cellStyle name="Normal 4 2 2 2 4 3 4" xfId="6348" xr:uid="{00000000-0005-0000-0000-00009D740000}"/>
    <cellStyle name="Normal 4 2 2 2 4 3 4 2" xfId="14494" xr:uid="{00000000-0005-0000-0000-00009E740000}"/>
    <cellStyle name="Normal 4 2 2 2 4 3 4 2 2" xfId="30790" xr:uid="{00000000-0005-0000-0000-00009F740000}"/>
    <cellStyle name="Normal 4 2 2 2 4 3 4 3" xfId="22644" xr:uid="{00000000-0005-0000-0000-0000A0740000}"/>
    <cellStyle name="Normal 4 2 2 2 4 3 5" xfId="9195" xr:uid="{00000000-0005-0000-0000-0000A1740000}"/>
    <cellStyle name="Normal 4 2 2 2 4 3 5 2" xfId="25491" xr:uid="{00000000-0005-0000-0000-0000A2740000}"/>
    <cellStyle name="Normal 4 2 2 2 4 3 6" xfId="17345" xr:uid="{00000000-0005-0000-0000-0000A3740000}"/>
    <cellStyle name="Normal 4 2 2 2 4 4" xfId="1754" xr:uid="{00000000-0005-0000-0000-0000A4740000}"/>
    <cellStyle name="Normal 4 2 2 2 4 4 2" xfId="4357" xr:uid="{00000000-0005-0000-0000-0000A5740000}"/>
    <cellStyle name="Normal 4 2 2 2 4 4 2 2" xfId="12503" xr:uid="{00000000-0005-0000-0000-0000A6740000}"/>
    <cellStyle name="Normal 4 2 2 2 4 4 2 2 2" xfId="28799" xr:uid="{00000000-0005-0000-0000-0000A7740000}"/>
    <cellStyle name="Normal 4 2 2 2 4 4 2 3" xfId="20653" xr:uid="{00000000-0005-0000-0000-0000A8740000}"/>
    <cellStyle name="Normal 4 2 2 2 4 4 3" xfId="7053" xr:uid="{00000000-0005-0000-0000-0000A9740000}"/>
    <cellStyle name="Normal 4 2 2 2 4 4 3 2" xfId="15199" xr:uid="{00000000-0005-0000-0000-0000AA740000}"/>
    <cellStyle name="Normal 4 2 2 2 4 4 3 2 2" xfId="31495" xr:uid="{00000000-0005-0000-0000-0000AB740000}"/>
    <cellStyle name="Normal 4 2 2 2 4 4 3 3" xfId="23349" xr:uid="{00000000-0005-0000-0000-0000AC740000}"/>
    <cellStyle name="Normal 4 2 2 2 4 4 4" xfId="9900" xr:uid="{00000000-0005-0000-0000-0000AD740000}"/>
    <cellStyle name="Normal 4 2 2 2 4 4 4 2" xfId="26196" xr:uid="{00000000-0005-0000-0000-0000AE740000}"/>
    <cellStyle name="Normal 4 2 2 2 4 4 5" xfId="18050" xr:uid="{00000000-0005-0000-0000-0000AF740000}"/>
    <cellStyle name="Normal 4 2 2 2 4 5" xfId="3139" xr:uid="{00000000-0005-0000-0000-0000B0740000}"/>
    <cellStyle name="Normal 4 2 2 2 4 5 2" xfId="11285" xr:uid="{00000000-0005-0000-0000-0000B1740000}"/>
    <cellStyle name="Normal 4 2 2 2 4 5 2 2" xfId="27581" xr:uid="{00000000-0005-0000-0000-0000B2740000}"/>
    <cellStyle name="Normal 4 2 2 2 4 5 3" xfId="19435" xr:uid="{00000000-0005-0000-0000-0000B3740000}"/>
    <cellStyle name="Normal 4 2 2 2 4 6" xfId="5643" xr:uid="{00000000-0005-0000-0000-0000B4740000}"/>
    <cellStyle name="Normal 4 2 2 2 4 6 2" xfId="13789" xr:uid="{00000000-0005-0000-0000-0000B5740000}"/>
    <cellStyle name="Normal 4 2 2 2 4 6 2 2" xfId="30085" xr:uid="{00000000-0005-0000-0000-0000B6740000}"/>
    <cellStyle name="Normal 4 2 2 2 4 6 3" xfId="21939" xr:uid="{00000000-0005-0000-0000-0000B7740000}"/>
    <cellStyle name="Normal 4 2 2 2 4 7" xfId="8490" xr:uid="{00000000-0005-0000-0000-0000B8740000}"/>
    <cellStyle name="Normal 4 2 2 2 4 7 2" xfId="24786" xr:uid="{00000000-0005-0000-0000-0000B9740000}"/>
    <cellStyle name="Normal 4 2 2 2 4 8" xfId="16640" xr:uid="{00000000-0005-0000-0000-0000BA740000}"/>
    <cellStyle name="Normal 4 2 2 2 5" xfId="433" xr:uid="{00000000-0005-0000-0000-0000BB740000}"/>
    <cellStyle name="Normal 4 2 2 2 5 2" xfId="1139" xr:uid="{00000000-0005-0000-0000-0000BC740000}"/>
    <cellStyle name="Normal 4 2 2 2 5 2 2" xfId="2549" xr:uid="{00000000-0005-0000-0000-0000BD740000}"/>
    <cellStyle name="Normal 4 2 2 2 5 2 2 2" xfId="5040" xr:uid="{00000000-0005-0000-0000-0000BE740000}"/>
    <cellStyle name="Normal 4 2 2 2 5 2 2 2 2" xfId="13186" xr:uid="{00000000-0005-0000-0000-0000BF740000}"/>
    <cellStyle name="Normal 4 2 2 2 5 2 2 2 2 2" xfId="29482" xr:uid="{00000000-0005-0000-0000-0000C0740000}"/>
    <cellStyle name="Normal 4 2 2 2 5 2 2 2 3" xfId="21336" xr:uid="{00000000-0005-0000-0000-0000C1740000}"/>
    <cellStyle name="Normal 4 2 2 2 5 2 2 3" xfId="7848" xr:uid="{00000000-0005-0000-0000-0000C2740000}"/>
    <cellStyle name="Normal 4 2 2 2 5 2 2 3 2" xfId="15994" xr:uid="{00000000-0005-0000-0000-0000C3740000}"/>
    <cellStyle name="Normal 4 2 2 2 5 2 2 3 2 2" xfId="32290" xr:uid="{00000000-0005-0000-0000-0000C4740000}"/>
    <cellStyle name="Normal 4 2 2 2 5 2 2 3 3" xfId="24144" xr:uid="{00000000-0005-0000-0000-0000C5740000}"/>
    <cellStyle name="Normal 4 2 2 2 5 2 2 4" xfId="10695" xr:uid="{00000000-0005-0000-0000-0000C6740000}"/>
    <cellStyle name="Normal 4 2 2 2 5 2 2 4 2" xfId="26991" xr:uid="{00000000-0005-0000-0000-0000C7740000}"/>
    <cellStyle name="Normal 4 2 2 2 5 2 2 5" xfId="18845" xr:uid="{00000000-0005-0000-0000-0000C8740000}"/>
    <cellStyle name="Normal 4 2 2 2 5 2 3" xfId="3822" xr:uid="{00000000-0005-0000-0000-0000C9740000}"/>
    <cellStyle name="Normal 4 2 2 2 5 2 3 2" xfId="11968" xr:uid="{00000000-0005-0000-0000-0000CA740000}"/>
    <cellStyle name="Normal 4 2 2 2 5 2 3 2 2" xfId="28264" xr:uid="{00000000-0005-0000-0000-0000CB740000}"/>
    <cellStyle name="Normal 4 2 2 2 5 2 3 3" xfId="20118" xr:uid="{00000000-0005-0000-0000-0000CC740000}"/>
    <cellStyle name="Normal 4 2 2 2 5 2 4" xfId="6438" xr:uid="{00000000-0005-0000-0000-0000CD740000}"/>
    <cellStyle name="Normal 4 2 2 2 5 2 4 2" xfId="14584" xr:uid="{00000000-0005-0000-0000-0000CE740000}"/>
    <cellStyle name="Normal 4 2 2 2 5 2 4 2 2" xfId="30880" xr:uid="{00000000-0005-0000-0000-0000CF740000}"/>
    <cellStyle name="Normal 4 2 2 2 5 2 4 3" xfId="22734" xr:uid="{00000000-0005-0000-0000-0000D0740000}"/>
    <cellStyle name="Normal 4 2 2 2 5 2 5" xfId="9285" xr:uid="{00000000-0005-0000-0000-0000D1740000}"/>
    <cellStyle name="Normal 4 2 2 2 5 2 5 2" xfId="25581" xr:uid="{00000000-0005-0000-0000-0000D2740000}"/>
    <cellStyle name="Normal 4 2 2 2 5 2 6" xfId="17435" xr:uid="{00000000-0005-0000-0000-0000D3740000}"/>
    <cellStyle name="Normal 4 2 2 2 5 3" xfId="1844" xr:uid="{00000000-0005-0000-0000-0000D4740000}"/>
    <cellStyle name="Normal 4 2 2 2 5 3 2" xfId="4431" xr:uid="{00000000-0005-0000-0000-0000D5740000}"/>
    <cellStyle name="Normal 4 2 2 2 5 3 2 2" xfId="12577" xr:uid="{00000000-0005-0000-0000-0000D6740000}"/>
    <cellStyle name="Normal 4 2 2 2 5 3 2 2 2" xfId="28873" xr:uid="{00000000-0005-0000-0000-0000D7740000}"/>
    <cellStyle name="Normal 4 2 2 2 5 3 2 3" xfId="20727" xr:uid="{00000000-0005-0000-0000-0000D8740000}"/>
    <cellStyle name="Normal 4 2 2 2 5 3 3" xfId="7143" xr:uid="{00000000-0005-0000-0000-0000D9740000}"/>
    <cellStyle name="Normal 4 2 2 2 5 3 3 2" xfId="15289" xr:uid="{00000000-0005-0000-0000-0000DA740000}"/>
    <cellStyle name="Normal 4 2 2 2 5 3 3 2 2" xfId="31585" xr:uid="{00000000-0005-0000-0000-0000DB740000}"/>
    <cellStyle name="Normal 4 2 2 2 5 3 3 3" xfId="23439" xr:uid="{00000000-0005-0000-0000-0000DC740000}"/>
    <cellStyle name="Normal 4 2 2 2 5 3 4" xfId="9990" xr:uid="{00000000-0005-0000-0000-0000DD740000}"/>
    <cellStyle name="Normal 4 2 2 2 5 3 4 2" xfId="26286" xr:uid="{00000000-0005-0000-0000-0000DE740000}"/>
    <cellStyle name="Normal 4 2 2 2 5 3 5" xfId="18140" xr:uid="{00000000-0005-0000-0000-0000DF740000}"/>
    <cellStyle name="Normal 4 2 2 2 5 4" xfId="3213" xr:uid="{00000000-0005-0000-0000-0000E0740000}"/>
    <cellStyle name="Normal 4 2 2 2 5 4 2" xfId="11359" xr:uid="{00000000-0005-0000-0000-0000E1740000}"/>
    <cellStyle name="Normal 4 2 2 2 5 4 2 2" xfId="27655" xr:uid="{00000000-0005-0000-0000-0000E2740000}"/>
    <cellStyle name="Normal 4 2 2 2 5 4 3" xfId="19509" xr:uid="{00000000-0005-0000-0000-0000E3740000}"/>
    <cellStyle name="Normal 4 2 2 2 5 5" xfId="5733" xr:uid="{00000000-0005-0000-0000-0000E4740000}"/>
    <cellStyle name="Normal 4 2 2 2 5 5 2" xfId="13879" xr:uid="{00000000-0005-0000-0000-0000E5740000}"/>
    <cellStyle name="Normal 4 2 2 2 5 5 2 2" xfId="30175" xr:uid="{00000000-0005-0000-0000-0000E6740000}"/>
    <cellStyle name="Normal 4 2 2 2 5 5 3" xfId="22029" xr:uid="{00000000-0005-0000-0000-0000E7740000}"/>
    <cellStyle name="Normal 4 2 2 2 5 6" xfId="8580" xr:uid="{00000000-0005-0000-0000-0000E8740000}"/>
    <cellStyle name="Normal 4 2 2 2 5 6 2" xfId="24876" xr:uid="{00000000-0005-0000-0000-0000E9740000}"/>
    <cellStyle name="Normal 4 2 2 2 5 7" xfId="16730" xr:uid="{00000000-0005-0000-0000-0000EA740000}"/>
    <cellStyle name="Normal 4 2 2 2 6" xfId="795" xr:uid="{00000000-0005-0000-0000-0000EB740000}"/>
    <cellStyle name="Normal 4 2 2 2 6 2" xfId="2205" xr:uid="{00000000-0005-0000-0000-0000EC740000}"/>
    <cellStyle name="Normal 4 2 2 2 6 2 2" xfId="4744" xr:uid="{00000000-0005-0000-0000-0000ED740000}"/>
    <cellStyle name="Normal 4 2 2 2 6 2 2 2" xfId="12890" xr:uid="{00000000-0005-0000-0000-0000EE740000}"/>
    <cellStyle name="Normal 4 2 2 2 6 2 2 2 2" xfId="29186" xr:uid="{00000000-0005-0000-0000-0000EF740000}"/>
    <cellStyle name="Normal 4 2 2 2 6 2 2 3" xfId="21040" xr:uid="{00000000-0005-0000-0000-0000F0740000}"/>
    <cellStyle name="Normal 4 2 2 2 6 2 3" xfId="7504" xr:uid="{00000000-0005-0000-0000-0000F1740000}"/>
    <cellStyle name="Normal 4 2 2 2 6 2 3 2" xfId="15650" xr:uid="{00000000-0005-0000-0000-0000F2740000}"/>
    <cellStyle name="Normal 4 2 2 2 6 2 3 2 2" xfId="31946" xr:uid="{00000000-0005-0000-0000-0000F3740000}"/>
    <cellStyle name="Normal 4 2 2 2 6 2 3 3" xfId="23800" xr:uid="{00000000-0005-0000-0000-0000F4740000}"/>
    <cellStyle name="Normal 4 2 2 2 6 2 4" xfId="10351" xr:uid="{00000000-0005-0000-0000-0000F5740000}"/>
    <cellStyle name="Normal 4 2 2 2 6 2 4 2" xfId="26647" xr:uid="{00000000-0005-0000-0000-0000F6740000}"/>
    <cellStyle name="Normal 4 2 2 2 6 2 5" xfId="18501" xr:uid="{00000000-0005-0000-0000-0000F7740000}"/>
    <cellStyle name="Normal 4 2 2 2 6 3" xfId="3526" xr:uid="{00000000-0005-0000-0000-0000F8740000}"/>
    <cellStyle name="Normal 4 2 2 2 6 3 2" xfId="11672" xr:uid="{00000000-0005-0000-0000-0000F9740000}"/>
    <cellStyle name="Normal 4 2 2 2 6 3 2 2" xfId="27968" xr:uid="{00000000-0005-0000-0000-0000FA740000}"/>
    <cellStyle name="Normal 4 2 2 2 6 3 3" xfId="19822" xr:uid="{00000000-0005-0000-0000-0000FB740000}"/>
    <cellStyle name="Normal 4 2 2 2 6 4" xfId="6094" xr:uid="{00000000-0005-0000-0000-0000FC740000}"/>
    <cellStyle name="Normal 4 2 2 2 6 4 2" xfId="14240" xr:uid="{00000000-0005-0000-0000-0000FD740000}"/>
    <cellStyle name="Normal 4 2 2 2 6 4 2 2" xfId="30536" xr:uid="{00000000-0005-0000-0000-0000FE740000}"/>
    <cellStyle name="Normal 4 2 2 2 6 4 3" xfId="22390" xr:uid="{00000000-0005-0000-0000-0000FF740000}"/>
    <cellStyle name="Normal 4 2 2 2 6 5" xfId="8941" xr:uid="{00000000-0005-0000-0000-000000750000}"/>
    <cellStyle name="Normal 4 2 2 2 6 5 2" xfId="25237" xr:uid="{00000000-0005-0000-0000-000001750000}"/>
    <cellStyle name="Normal 4 2 2 2 6 6" xfId="17091" xr:uid="{00000000-0005-0000-0000-000002750000}"/>
    <cellStyle name="Normal 4 2 2 2 7" xfId="1500" xr:uid="{00000000-0005-0000-0000-000003750000}"/>
    <cellStyle name="Normal 4 2 2 2 7 2" xfId="4135" xr:uid="{00000000-0005-0000-0000-000004750000}"/>
    <cellStyle name="Normal 4 2 2 2 7 2 2" xfId="12281" xr:uid="{00000000-0005-0000-0000-000005750000}"/>
    <cellStyle name="Normal 4 2 2 2 7 2 2 2" xfId="28577" xr:uid="{00000000-0005-0000-0000-000006750000}"/>
    <cellStyle name="Normal 4 2 2 2 7 2 3" xfId="20431" xr:uid="{00000000-0005-0000-0000-000007750000}"/>
    <cellStyle name="Normal 4 2 2 2 7 3" xfId="6799" xr:uid="{00000000-0005-0000-0000-000008750000}"/>
    <cellStyle name="Normal 4 2 2 2 7 3 2" xfId="14945" xr:uid="{00000000-0005-0000-0000-000009750000}"/>
    <cellStyle name="Normal 4 2 2 2 7 3 2 2" xfId="31241" xr:uid="{00000000-0005-0000-0000-00000A750000}"/>
    <cellStyle name="Normal 4 2 2 2 7 3 3" xfId="23095" xr:uid="{00000000-0005-0000-0000-00000B750000}"/>
    <cellStyle name="Normal 4 2 2 2 7 4" xfId="9646" xr:uid="{00000000-0005-0000-0000-00000C750000}"/>
    <cellStyle name="Normal 4 2 2 2 7 4 2" xfId="25942" xr:uid="{00000000-0005-0000-0000-00000D750000}"/>
    <cellStyle name="Normal 4 2 2 2 7 5" xfId="17796" xr:uid="{00000000-0005-0000-0000-00000E750000}"/>
    <cellStyle name="Normal 4 2 2 2 8" xfId="2917" xr:uid="{00000000-0005-0000-0000-00000F750000}"/>
    <cellStyle name="Normal 4 2 2 2 8 2" xfId="11063" xr:uid="{00000000-0005-0000-0000-000010750000}"/>
    <cellStyle name="Normal 4 2 2 2 8 2 2" xfId="27359" xr:uid="{00000000-0005-0000-0000-000011750000}"/>
    <cellStyle name="Normal 4 2 2 2 8 3" xfId="19213" xr:uid="{00000000-0005-0000-0000-000012750000}"/>
    <cellStyle name="Normal 4 2 2 2 9" xfId="5389" xr:uid="{00000000-0005-0000-0000-000013750000}"/>
    <cellStyle name="Normal 4 2 2 2 9 2" xfId="13535" xr:uid="{00000000-0005-0000-0000-000014750000}"/>
    <cellStyle name="Normal 4 2 2 2 9 2 2" xfId="29831" xr:uid="{00000000-0005-0000-0000-000015750000}"/>
    <cellStyle name="Normal 4 2 2 2 9 3" xfId="21685" xr:uid="{00000000-0005-0000-0000-000016750000}"/>
    <cellStyle name="Normal 4 2 2 3" xfId="135" xr:uid="{00000000-0005-0000-0000-000017750000}"/>
    <cellStyle name="Normal 4 2 2 3 2" xfId="479" xr:uid="{00000000-0005-0000-0000-000018750000}"/>
    <cellStyle name="Normal 4 2 2 3 2 2" xfId="1185" xr:uid="{00000000-0005-0000-0000-000019750000}"/>
    <cellStyle name="Normal 4 2 2 3 2 2 2" xfId="2595" xr:uid="{00000000-0005-0000-0000-00001A750000}"/>
    <cellStyle name="Normal 4 2 2 3 2 2 2 2" xfId="5078" xr:uid="{00000000-0005-0000-0000-00001B750000}"/>
    <cellStyle name="Normal 4 2 2 3 2 2 2 2 2" xfId="13224" xr:uid="{00000000-0005-0000-0000-00001C750000}"/>
    <cellStyle name="Normal 4 2 2 3 2 2 2 2 2 2" xfId="29520" xr:uid="{00000000-0005-0000-0000-00001D750000}"/>
    <cellStyle name="Normal 4 2 2 3 2 2 2 2 3" xfId="21374" xr:uid="{00000000-0005-0000-0000-00001E750000}"/>
    <cellStyle name="Normal 4 2 2 3 2 2 2 3" xfId="7894" xr:uid="{00000000-0005-0000-0000-00001F750000}"/>
    <cellStyle name="Normal 4 2 2 3 2 2 2 3 2" xfId="16040" xr:uid="{00000000-0005-0000-0000-000020750000}"/>
    <cellStyle name="Normal 4 2 2 3 2 2 2 3 2 2" xfId="32336" xr:uid="{00000000-0005-0000-0000-000021750000}"/>
    <cellStyle name="Normal 4 2 2 3 2 2 2 3 3" xfId="24190" xr:uid="{00000000-0005-0000-0000-000022750000}"/>
    <cellStyle name="Normal 4 2 2 3 2 2 2 4" xfId="10741" xr:uid="{00000000-0005-0000-0000-000023750000}"/>
    <cellStyle name="Normal 4 2 2 3 2 2 2 4 2" xfId="27037" xr:uid="{00000000-0005-0000-0000-000024750000}"/>
    <cellStyle name="Normal 4 2 2 3 2 2 2 5" xfId="18891" xr:uid="{00000000-0005-0000-0000-000025750000}"/>
    <cellStyle name="Normal 4 2 2 3 2 2 3" xfId="3860" xr:uid="{00000000-0005-0000-0000-000026750000}"/>
    <cellStyle name="Normal 4 2 2 3 2 2 3 2" xfId="12006" xr:uid="{00000000-0005-0000-0000-000027750000}"/>
    <cellStyle name="Normal 4 2 2 3 2 2 3 2 2" xfId="28302" xr:uid="{00000000-0005-0000-0000-000028750000}"/>
    <cellStyle name="Normal 4 2 2 3 2 2 3 3" xfId="20156" xr:uid="{00000000-0005-0000-0000-000029750000}"/>
    <cellStyle name="Normal 4 2 2 3 2 2 4" xfId="6484" xr:uid="{00000000-0005-0000-0000-00002A750000}"/>
    <cellStyle name="Normal 4 2 2 3 2 2 4 2" xfId="14630" xr:uid="{00000000-0005-0000-0000-00002B750000}"/>
    <cellStyle name="Normal 4 2 2 3 2 2 4 2 2" xfId="30926" xr:uid="{00000000-0005-0000-0000-00002C750000}"/>
    <cellStyle name="Normal 4 2 2 3 2 2 4 3" xfId="22780" xr:uid="{00000000-0005-0000-0000-00002D750000}"/>
    <cellStyle name="Normal 4 2 2 3 2 2 5" xfId="9331" xr:uid="{00000000-0005-0000-0000-00002E750000}"/>
    <cellStyle name="Normal 4 2 2 3 2 2 5 2" xfId="25627" xr:uid="{00000000-0005-0000-0000-00002F750000}"/>
    <cellStyle name="Normal 4 2 2 3 2 2 6" xfId="17481" xr:uid="{00000000-0005-0000-0000-000030750000}"/>
    <cellStyle name="Normal 4 2 2 3 2 3" xfId="1890" xr:uid="{00000000-0005-0000-0000-000031750000}"/>
    <cellStyle name="Normal 4 2 2 3 2 3 2" xfId="4469" xr:uid="{00000000-0005-0000-0000-000032750000}"/>
    <cellStyle name="Normal 4 2 2 3 2 3 2 2" xfId="12615" xr:uid="{00000000-0005-0000-0000-000033750000}"/>
    <cellStyle name="Normal 4 2 2 3 2 3 2 2 2" xfId="28911" xr:uid="{00000000-0005-0000-0000-000034750000}"/>
    <cellStyle name="Normal 4 2 2 3 2 3 2 3" xfId="20765" xr:uid="{00000000-0005-0000-0000-000035750000}"/>
    <cellStyle name="Normal 4 2 2 3 2 3 3" xfId="7189" xr:uid="{00000000-0005-0000-0000-000036750000}"/>
    <cellStyle name="Normal 4 2 2 3 2 3 3 2" xfId="15335" xr:uid="{00000000-0005-0000-0000-000037750000}"/>
    <cellStyle name="Normal 4 2 2 3 2 3 3 2 2" xfId="31631" xr:uid="{00000000-0005-0000-0000-000038750000}"/>
    <cellStyle name="Normal 4 2 2 3 2 3 3 3" xfId="23485" xr:uid="{00000000-0005-0000-0000-000039750000}"/>
    <cellStyle name="Normal 4 2 2 3 2 3 4" xfId="10036" xr:uid="{00000000-0005-0000-0000-00003A750000}"/>
    <cellStyle name="Normal 4 2 2 3 2 3 4 2" xfId="26332" xr:uid="{00000000-0005-0000-0000-00003B750000}"/>
    <cellStyle name="Normal 4 2 2 3 2 3 5" xfId="18186" xr:uid="{00000000-0005-0000-0000-00003C750000}"/>
    <cellStyle name="Normal 4 2 2 3 2 4" xfId="3251" xr:uid="{00000000-0005-0000-0000-00003D750000}"/>
    <cellStyle name="Normal 4 2 2 3 2 4 2" xfId="11397" xr:uid="{00000000-0005-0000-0000-00003E750000}"/>
    <cellStyle name="Normal 4 2 2 3 2 4 2 2" xfId="27693" xr:uid="{00000000-0005-0000-0000-00003F750000}"/>
    <cellStyle name="Normal 4 2 2 3 2 4 3" xfId="19547" xr:uid="{00000000-0005-0000-0000-000040750000}"/>
    <cellStyle name="Normal 4 2 2 3 2 5" xfId="5779" xr:uid="{00000000-0005-0000-0000-000041750000}"/>
    <cellStyle name="Normal 4 2 2 3 2 5 2" xfId="13925" xr:uid="{00000000-0005-0000-0000-000042750000}"/>
    <cellStyle name="Normal 4 2 2 3 2 5 2 2" xfId="30221" xr:uid="{00000000-0005-0000-0000-000043750000}"/>
    <cellStyle name="Normal 4 2 2 3 2 5 3" xfId="22075" xr:uid="{00000000-0005-0000-0000-000044750000}"/>
    <cellStyle name="Normal 4 2 2 3 2 6" xfId="8626" xr:uid="{00000000-0005-0000-0000-000045750000}"/>
    <cellStyle name="Normal 4 2 2 3 2 6 2" xfId="24922" xr:uid="{00000000-0005-0000-0000-000046750000}"/>
    <cellStyle name="Normal 4 2 2 3 2 7" xfId="16776" xr:uid="{00000000-0005-0000-0000-000047750000}"/>
    <cellStyle name="Normal 4 2 2 3 3" xfId="841" xr:uid="{00000000-0005-0000-0000-000048750000}"/>
    <cellStyle name="Normal 4 2 2 3 3 2" xfId="2251" xr:uid="{00000000-0005-0000-0000-000049750000}"/>
    <cellStyle name="Normal 4 2 2 3 3 2 2" xfId="4782" xr:uid="{00000000-0005-0000-0000-00004A750000}"/>
    <cellStyle name="Normal 4 2 2 3 3 2 2 2" xfId="12928" xr:uid="{00000000-0005-0000-0000-00004B750000}"/>
    <cellStyle name="Normal 4 2 2 3 3 2 2 2 2" xfId="29224" xr:uid="{00000000-0005-0000-0000-00004C750000}"/>
    <cellStyle name="Normal 4 2 2 3 3 2 2 3" xfId="21078" xr:uid="{00000000-0005-0000-0000-00004D750000}"/>
    <cellStyle name="Normal 4 2 2 3 3 2 3" xfId="7550" xr:uid="{00000000-0005-0000-0000-00004E750000}"/>
    <cellStyle name="Normal 4 2 2 3 3 2 3 2" xfId="15696" xr:uid="{00000000-0005-0000-0000-00004F750000}"/>
    <cellStyle name="Normal 4 2 2 3 3 2 3 2 2" xfId="31992" xr:uid="{00000000-0005-0000-0000-000050750000}"/>
    <cellStyle name="Normal 4 2 2 3 3 2 3 3" xfId="23846" xr:uid="{00000000-0005-0000-0000-000051750000}"/>
    <cellStyle name="Normal 4 2 2 3 3 2 4" xfId="10397" xr:uid="{00000000-0005-0000-0000-000052750000}"/>
    <cellStyle name="Normal 4 2 2 3 3 2 4 2" xfId="26693" xr:uid="{00000000-0005-0000-0000-000053750000}"/>
    <cellStyle name="Normal 4 2 2 3 3 2 5" xfId="18547" xr:uid="{00000000-0005-0000-0000-000054750000}"/>
    <cellStyle name="Normal 4 2 2 3 3 3" xfId="3564" xr:uid="{00000000-0005-0000-0000-000055750000}"/>
    <cellStyle name="Normal 4 2 2 3 3 3 2" xfId="11710" xr:uid="{00000000-0005-0000-0000-000056750000}"/>
    <cellStyle name="Normal 4 2 2 3 3 3 2 2" xfId="28006" xr:uid="{00000000-0005-0000-0000-000057750000}"/>
    <cellStyle name="Normal 4 2 2 3 3 3 3" xfId="19860" xr:uid="{00000000-0005-0000-0000-000058750000}"/>
    <cellStyle name="Normal 4 2 2 3 3 4" xfId="6140" xr:uid="{00000000-0005-0000-0000-000059750000}"/>
    <cellStyle name="Normal 4 2 2 3 3 4 2" xfId="14286" xr:uid="{00000000-0005-0000-0000-00005A750000}"/>
    <cellStyle name="Normal 4 2 2 3 3 4 2 2" xfId="30582" xr:uid="{00000000-0005-0000-0000-00005B750000}"/>
    <cellStyle name="Normal 4 2 2 3 3 4 3" xfId="22436" xr:uid="{00000000-0005-0000-0000-00005C750000}"/>
    <cellStyle name="Normal 4 2 2 3 3 5" xfId="8987" xr:uid="{00000000-0005-0000-0000-00005D750000}"/>
    <cellStyle name="Normal 4 2 2 3 3 5 2" xfId="25283" xr:uid="{00000000-0005-0000-0000-00005E750000}"/>
    <cellStyle name="Normal 4 2 2 3 3 6" xfId="17137" xr:uid="{00000000-0005-0000-0000-00005F750000}"/>
    <cellStyle name="Normal 4 2 2 3 4" xfId="1546" xr:uid="{00000000-0005-0000-0000-000060750000}"/>
    <cellStyle name="Normal 4 2 2 3 4 2" xfId="4173" xr:uid="{00000000-0005-0000-0000-000061750000}"/>
    <cellStyle name="Normal 4 2 2 3 4 2 2" xfId="12319" xr:uid="{00000000-0005-0000-0000-000062750000}"/>
    <cellStyle name="Normal 4 2 2 3 4 2 2 2" xfId="28615" xr:uid="{00000000-0005-0000-0000-000063750000}"/>
    <cellStyle name="Normal 4 2 2 3 4 2 3" xfId="20469" xr:uid="{00000000-0005-0000-0000-000064750000}"/>
    <cellStyle name="Normal 4 2 2 3 4 3" xfId="6845" xr:uid="{00000000-0005-0000-0000-000065750000}"/>
    <cellStyle name="Normal 4 2 2 3 4 3 2" xfId="14991" xr:uid="{00000000-0005-0000-0000-000066750000}"/>
    <cellStyle name="Normal 4 2 2 3 4 3 2 2" xfId="31287" xr:uid="{00000000-0005-0000-0000-000067750000}"/>
    <cellStyle name="Normal 4 2 2 3 4 3 3" xfId="23141" xr:uid="{00000000-0005-0000-0000-000068750000}"/>
    <cellStyle name="Normal 4 2 2 3 4 4" xfId="9692" xr:uid="{00000000-0005-0000-0000-000069750000}"/>
    <cellStyle name="Normal 4 2 2 3 4 4 2" xfId="25988" xr:uid="{00000000-0005-0000-0000-00006A750000}"/>
    <cellStyle name="Normal 4 2 2 3 4 5" xfId="17842" xr:uid="{00000000-0005-0000-0000-00006B750000}"/>
    <cellStyle name="Normal 4 2 2 3 5" xfId="2955" xr:uid="{00000000-0005-0000-0000-00006C750000}"/>
    <cellStyle name="Normal 4 2 2 3 5 2" xfId="11101" xr:uid="{00000000-0005-0000-0000-00006D750000}"/>
    <cellStyle name="Normal 4 2 2 3 5 2 2" xfId="27397" xr:uid="{00000000-0005-0000-0000-00006E750000}"/>
    <cellStyle name="Normal 4 2 2 3 5 3" xfId="19251" xr:uid="{00000000-0005-0000-0000-00006F750000}"/>
    <cellStyle name="Normal 4 2 2 3 6" xfId="5435" xr:uid="{00000000-0005-0000-0000-000070750000}"/>
    <cellStyle name="Normal 4 2 2 3 6 2" xfId="13581" xr:uid="{00000000-0005-0000-0000-000071750000}"/>
    <cellStyle name="Normal 4 2 2 3 6 2 2" xfId="29877" xr:uid="{00000000-0005-0000-0000-000072750000}"/>
    <cellStyle name="Normal 4 2 2 3 6 3" xfId="21731" xr:uid="{00000000-0005-0000-0000-000073750000}"/>
    <cellStyle name="Normal 4 2 2 3 7" xfId="8282" xr:uid="{00000000-0005-0000-0000-000074750000}"/>
    <cellStyle name="Normal 4 2 2 3 7 2" xfId="24578" xr:uid="{00000000-0005-0000-0000-000075750000}"/>
    <cellStyle name="Normal 4 2 2 3 8" xfId="16432" xr:uid="{00000000-0005-0000-0000-000076750000}"/>
    <cellStyle name="Normal 4 2 2 4" xfId="218" xr:uid="{00000000-0005-0000-0000-000077750000}"/>
    <cellStyle name="Normal 4 2 2 4 2" xfId="562" xr:uid="{00000000-0005-0000-0000-000078750000}"/>
    <cellStyle name="Normal 4 2 2 4 2 2" xfId="1268" xr:uid="{00000000-0005-0000-0000-000079750000}"/>
    <cellStyle name="Normal 4 2 2 4 2 2 2" xfId="2678" xr:uid="{00000000-0005-0000-0000-00007A750000}"/>
    <cellStyle name="Normal 4 2 2 4 2 2 2 2" xfId="5152" xr:uid="{00000000-0005-0000-0000-00007B750000}"/>
    <cellStyle name="Normal 4 2 2 4 2 2 2 2 2" xfId="13298" xr:uid="{00000000-0005-0000-0000-00007C750000}"/>
    <cellStyle name="Normal 4 2 2 4 2 2 2 2 2 2" xfId="29594" xr:uid="{00000000-0005-0000-0000-00007D750000}"/>
    <cellStyle name="Normal 4 2 2 4 2 2 2 2 3" xfId="21448" xr:uid="{00000000-0005-0000-0000-00007E750000}"/>
    <cellStyle name="Normal 4 2 2 4 2 2 2 3" xfId="7977" xr:uid="{00000000-0005-0000-0000-00007F750000}"/>
    <cellStyle name="Normal 4 2 2 4 2 2 2 3 2" xfId="16123" xr:uid="{00000000-0005-0000-0000-000080750000}"/>
    <cellStyle name="Normal 4 2 2 4 2 2 2 3 2 2" xfId="32419" xr:uid="{00000000-0005-0000-0000-000081750000}"/>
    <cellStyle name="Normal 4 2 2 4 2 2 2 3 3" xfId="24273" xr:uid="{00000000-0005-0000-0000-000082750000}"/>
    <cellStyle name="Normal 4 2 2 4 2 2 2 4" xfId="10824" xr:uid="{00000000-0005-0000-0000-000083750000}"/>
    <cellStyle name="Normal 4 2 2 4 2 2 2 4 2" xfId="27120" xr:uid="{00000000-0005-0000-0000-000084750000}"/>
    <cellStyle name="Normal 4 2 2 4 2 2 2 5" xfId="18974" xr:uid="{00000000-0005-0000-0000-000085750000}"/>
    <cellStyle name="Normal 4 2 2 4 2 2 3" xfId="3934" xr:uid="{00000000-0005-0000-0000-000086750000}"/>
    <cellStyle name="Normal 4 2 2 4 2 2 3 2" xfId="12080" xr:uid="{00000000-0005-0000-0000-000087750000}"/>
    <cellStyle name="Normal 4 2 2 4 2 2 3 2 2" xfId="28376" xr:uid="{00000000-0005-0000-0000-000088750000}"/>
    <cellStyle name="Normal 4 2 2 4 2 2 3 3" xfId="20230" xr:uid="{00000000-0005-0000-0000-000089750000}"/>
    <cellStyle name="Normal 4 2 2 4 2 2 4" xfId="6567" xr:uid="{00000000-0005-0000-0000-00008A750000}"/>
    <cellStyle name="Normal 4 2 2 4 2 2 4 2" xfId="14713" xr:uid="{00000000-0005-0000-0000-00008B750000}"/>
    <cellStyle name="Normal 4 2 2 4 2 2 4 2 2" xfId="31009" xr:uid="{00000000-0005-0000-0000-00008C750000}"/>
    <cellStyle name="Normal 4 2 2 4 2 2 4 3" xfId="22863" xr:uid="{00000000-0005-0000-0000-00008D750000}"/>
    <cellStyle name="Normal 4 2 2 4 2 2 5" xfId="9414" xr:uid="{00000000-0005-0000-0000-00008E750000}"/>
    <cellStyle name="Normal 4 2 2 4 2 2 5 2" xfId="25710" xr:uid="{00000000-0005-0000-0000-00008F750000}"/>
    <cellStyle name="Normal 4 2 2 4 2 2 6" xfId="17564" xr:uid="{00000000-0005-0000-0000-000090750000}"/>
    <cellStyle name="Normal 4 2 2 4 2 3" xfId="1973" xr:uid="{00000000-0005-0000-0000-000091750000}"/>
    <cellStyle name="Normal 4 2 2 4 2 3 2" xfId="4543" xr:uid="{00000000-0005-0000-0000-000092750000}"/>
    <cellStyle name="Normal 4 2 2 4 2 3 2 2" xfId="12689" xr:uid="{00000000-0005-0000-0000-000093750000}"/>
    <cellStyle name="Normal 4 2 2 4 2 3 2 2 2" xfId="28985" xr:uid="{00000000-0005-0000-0000-000094750000}"/>
    <cellStyle name="Normal 4 2 2 4 2 3 2 3" xfId="20839" xr:uid="{00000000-0005-0000-0000-000095750000}"/>
    <cellStyle name="Normal 4 2 2 4 2 3 3" xfId="7272" xr:uid="{00000000-0005-0000-0000-000096750000}"/>
    <cellStyle name="Normal 4 2 2 4 2 3 3 2" xfId="15418" xr:uid="{00000000-0005-0000-0000-000097750000}"/>
    <cellStyle name="Normal 4 2 2 4 2 3 3 2 2" xfId="31714" xr:uid="{00000000-0005-0000-0000-000098750000}"/>
    <cellStyle name="Normal 4 2 2 4 2 3 3 3" xfId="23568" xr:uid="{00000000-0005-0000-0000-000099750000}"/>
    <cellStyle name="Normal 4 2 2 4 2 3 4" xfId="10119" xr:uid="{00000000-0005-0000-0000-00009A750000}"/>
    <cellStyle name="Normal 4 2 2 4 2 3 4 2" xfId="26415" xr:uid="{00000000-0005-0000-0000-00009B750000}"/>
    <cellStyle name="Normal 4 2 2 4 2 3 5" xfId="18269" xr:uid="{00000000-0005-0000-0000-00009C750000}"/>
    <cellStyle name="Normal 4 2 2 4 2 4" xfId="3325" xr:uid="{00000000-0005-0000-0000-00009D750000}"/>
    <cellStyle name="Normal 4 2 2 4 2 4 2" xfId="11471" xr:uid="{00000000-0005-0000-0000-00009E750000}"/>
    <cellStyle name="Normal 4 2 2 4 2 4 2 2" xfId="27767" xr:uid="{00000000-0005-0000-0000-00009F750000}"/>
    <cellStyle name="Normal 4 2 2 4 2 4 3" xfId="19621" xr:uid="{00000000-0005-0000-0000-0000A0750000}"/>
    <cellStyle name="Normal 4 2 2 4 2 5" xfId="5862" xr:uid="{00000000-0005-0000-0000-0000A1750000}"/>
    <cellStyle name="Normal 4 2 2 4 2 5 2" xfId="14008" xr:uid="{00000000-0005-0000-0000-0000A2750000}"/>
    <cellStyle name="Normal 4 2 2 4 2 5 2 2" xfId="30304" xr:uid="{00000000-0005-0000-0000-0000A3750000}"/>
    <cellStyle name="Normal 4 2 2 4 2 5 3" xfId="22158" xr:uid="{00000000-0005-0000-0000-0000A4750000}"/>
    <cellStyle name="Normal 4 2 2 4 2 6" xfId="8709" xr:uid="{00000000-0005-0000-0000-0000A5750000}"/>
    <cellStyle name="Normal 4 2 2 4 2 6 2" xfId="25005" xr:uid="{00000000-0005-0000-0000-0000A6750000}"/>
    <cellStyle name="Normal 4 2 2 4 2 7" xfId="16859" xr:uid="{00000000-0005-0000-0000-0000A7750000}"/>
    <cellStyle name="Normal 4 2 2 4 3" xfId="924" xr:uid="{00000000-0005-0000-0000-0000A8750000}"/>
    <cellStyle name="Normal 4 2 2 4 3 2" xfId="2334" xr:uid="{00000000-0005-0000-0000-0000A9750000}"/>
    <cellStyle name="Normal 4 2 2 4 3 2 2" xfId="4856" xr:uid="{00000000-0005-0000-0000-0000AA750000}"/>
    <cellStyle name="Normal 4 2 2 4 3 2 2 2" xfId="13002" xr:uid="{00000000-0005-0000-0000-0000AB750000}"/>
    <cellStyle name="Normal 4 2 2 4 3 2 2 2 2" xfId="29298" xr:uid="{00000000-0005-0000-0000-0000AC750000}"/>
    <cellStyle name="Normal 4 2 2 4 3 2 2 3" xfId="21152" xr:uid="{00000000-0005-0000-0000-0000AD750000}"/>
    <cellStyle name="Normal 4 2 2 4 3 2 3" xfId="7633" xr:uid="{00000000-0005-0000-0000-0000AE750000}"/>
    <cellStyle name="Normal 4 2 2 4 3 2 3 2" xfId="15779" xr:uid="{00000000-0005-0000-0000-0000AF750000}"/>
    <cellStyle name="Normal 4 2 2 4 3 2 3 2 2" xfId="32075" xr:uid="{00000000-0005-0000-0000-0000B0750000}"/>
    <cellStyle name="Normal 4 2 2 4 3 2 3 3" xfId="23929" xr:uid="{00000000-0005-0000-0000-0000B1750000}"/>
    <cellStyle name="Normal 4 2 2 4 3 2 4" xfId="10480" xr:uid="{00000000-0005-0000-0000-0000B2750000}"/>
    <cellStyle name="Normal 4 2 2 4 3 2 4 2" xfId="26776" xr:uid="{00000000-0005-0000-0000-0000B3750000}"/>
    <cellStyle name="Normal 4 2 2 4 3 2 5" xfId="18630" xr:uid="{00000000-0005-0000-0000-0000B4750000}"/>
    <cellStyle name="Normal 4 2 2 4 3 3" xfId="3638" xr:uid="{00000000-0005-0000-0000-0000B5750000}"/>
    <cellStyle name="Normal 4 2 2 4 3 3 2" xfId="11784" xr:uid="{00000000-0005-0000-0000-0000B6750000}"/>
    <cellStyle name="Normal 4 2 2 4 3 3 2 2" xfId="28080" xr:uid="{00000000-0005-0000-0000-0000B7750000}"/>
    <cellStyle name="Normal 4 2 2 4 3 3 3" xfId="19934" xr:uid="{00000000-0005-0000-0000-0000B8750000}"/>
    <cellStyle name="Normal 4 2 2 4 3 4" xfId="6223" xr:uid="{00000000-0005-0000-0000-0000B9750000}"/>
    <cellStyle name="Normal 4 2 2 4 3 4 2" xfId="14369" xr:uid="{00000000-0005-0000-0000-0000BA750000}"/>
    <cellStyle name="Normal 4 2 2 4 3 4 2 2" xfId="30665" xr:uid="{00000000-0005-0000-0000-0000BB750000}"/>
    <cellStyle name="Normal 4 2 2 4 3 4 3" xfId="22519" xr:uid="{00000000-0005-0000-0000-0000BC750000}"/>
    <cellStyle name="Normal 4 2 2 4 3 5" xfId="9070" xr:uid="{00000000-0005-0000-0000-0000BD750000}"/>
    <cellStyle name="Normal 4 2 2 4 3 5 2" xfId="25366" xr:uid="{00000000-0005-0000-0000-0000BE750000}"/>
    <cellStyle name="Normal 4 2 2 4 3 6" xfId="17220" xr:uid="{00000000-0005-0000-0000-0000BF750000}"/>
    <cellStyle name="Normal 4 2 2 4 4" xfId="1629" xr:uid="{00000000-0005-0000-0000-0000C0750000}"/>
    <cellStyle name="Normal 4 2 2 4 4 2" xfId="4247" xr:uid="{00000000-0005-0000-0000-0000C1750000}"/>
    <cellStyle name="Normal 4 2 2 4 4 2 2" xfId="12393" xr:uid="{00000000-0005-0000-0000-0000C2750000}"/>
    <cellStyle name="Normal 4 2 2 4 4 2 2 2" xfId="28689" xr:uid="{00000000-0005-0000-0000-0000C3750000}"/>
    <cellStyle name="Normal 4 2 2 4 4 2 3" xfId="20543" xr:uid="{00000000-0005-0000-0000-0000C4750000}"/>
    <cellStyle name="Normal 4 2 2 4 4 3" xfId="6928" xr:uid="{00000000-0005-0000-0000-0000C5750000}"/>
    <cellStyle name="Normal 4 2 2 4 4 3 2" xfId="15074" xr:uid="{00000000-0005-0000-0000-0000C6750000}"/>
    <cellStyle name="Normal 4 2 2 4 4 3 2 2" xfId="31370" xr:uid="{00000000-0005-0000-0000-0000C7750000}"/>
    <cellStyle name="Normal 4 2 2 4 4 3 3" xfId="23224" xr:uid="{00000000-0005-0000-0000-0000C8750000}"/>
    <cellStyle name="Normal 4 2 2 4 4 4" xfId="9775" xr:uid="{00000000-0005-0000-0000-0000C9750000}"/>
    <cellStyle name="Normal 4 2 2 4 4 4 2" xfId="26071" xr:uid="{00000000-0005-0000-0000-0000CA750000}"/>
    <cellStyle name="Normal 4 2 2 4 4 5" xfId="17925" xr:uid="{00000000-0005-0000-0000-0000CB750000}"/>
    <cellStyle name="Normal 4 2 2 4 5" xfId="3029" xr:uid="{00000000-0005-0000-0000-0000CC750000}"/>
    <cellStyle name="Normal 4 2 2 4 5 2" xfId="11175" xr:uid="{00000000-0005-0000-0000-0000CD750000}"/>
    <cellStyle name="Normal 4 2 2 4 5 2 2" xfId="27471" xr:uid="{00000000-0005-0000-0000-0000CE750000}"/>
    <cellStyle name="Normal 4 2 2 4 5 3" xfId="19325" xr:uid="{00000000-0005-0000-0000-0000CF750000}"/>
    <cellStyle name="Normal 4 2 2 4 6" xfId="5518" xr:uid="{00000000-0005-0000-0000-0000D0750000}"/>
    <cellStyle name="Normal 4 2 2 4 6 2" xfId="13664" xr:uid="{00000000-0005-0000-0000-0000D1750000}"/>
    <cellStyle name="Normal 4 2 2 4 6 2 2" xfId="29960" xr:uid="{00000000-0005-0000-0000-0000D2750000}"/>
    <cellStyle name="Normal 4 2 2 4 6 3" xfId="21814" xr:uid="{00000000-0005-0000-0000-0000D3750000}"/>
    <cellStyle name="Normal 4 2 2 4 7" xfId="8365" xr:uid="{00000000-0005-0000-0000-0000D4750000}"/>
    <cellStyle name="Normal 4 2 2 4 7 2" xfId="24661" xr:uid="{00000000-0005-0000-0000-0000D5750000}"/>
    <cellStyle name="Normal 4 2 2 4 8" xfId="16515" xr:uid="{00000000-0005-0000-0000-0000D6750000}"/>
    <cellStyle name="Normal 4 2 2 5" xfId="299" xr:uid="{00000000-0005-0000-0000-0000D7750000}"/>
    <cellStyle name="Normal 4 2 2 5 2" xfId="643" xr:uid="{00000000-0005-0000-0000-0000D8750000}"/>
    <cellStyle name="Normal 4 2 2 5 2 2" xfId="1349" xr:uid="{00000000-0005-0000-0000-0000D9750000}"/>
    <cellStyle name="Normal 4 2 2 5 2 2 2" xfId="2759" xr:uid="{00000000-0005-0000-0000-0000DA750000}"/>
    <cellStyle name="Normal 4 2 2 5 2 2 2 2" xfId="5226" xr:uid="{00000000-0005-0000-0000-0000DB750000}"/>
    <cellStyle name="Normal 4 2 2 5 2 2 2 2 2" xfId="13372" xr:uid="{00000000-0005-0000-0000-0000DC750000}"/>
    <cellStyle name="Normal 4 2 2 5 2 2 2 2 2 2" xfId="29668" xr:uid="{00000000-0005-0000-0000-0000DD750000}"/>
    <cellStyle name="Normal 4 2 2 5 2 2 2 2 3" xfId="21522" xr:uid="{00000000-0005-0000-0000-0000DE750000}"/>
    <cellStyle name="Normal 4 2 2 5 2 2 2 3" xfId="8058" xr:uid="{00000000-0005-0000-0000-0000DF750000}"/>
    <cellStyle name="Normal 4 2 2 5 2 2 2 3 2" xfId="16204" xr:uid="{00000000-0005-0000-0000-0000E0750000}"/>
    <cellStyle name="Normal 4 2 2 5 2 2 2 3 2 2" xfId="32500" xr:uid="{00000000-0005-0000-0000-0000E1750000}"/>
    <cellStyle name="Normal 4 2 2 5 2 2 2 3 3" xfId="24354" xr:uid="{00000000-0005-0000-0000-0000E2750000}"/>
    <cellStyle name="Normal 4 2 2 5 2 2 2 4" xfId="10905" xr:uid="{00000000-0005-0000-0000-0000E3750000}"/>
    <cellStyle name="Normal 4 2 2 5 2 2 2 4 2" xfId="27201" xr:uid="{00000000-0005-0000-0000-0000E4750000}"/>
    <cellStyle name="Normal 4 2 2 5 2 2 2 5" xfId="19055" xr:uid="{00000000-0005-0000-0000-0000E5750000}"/>
    <cellStyle name="Normal 4 2 2 5 2 2 3" xfId="4008" xr:uid="{00000000-0005-0000-0000-0000E6750000}"/>
    <cellStyle name="Normal 4 2 2 5 2 2 3 2" xfId="12154" xr:uid="{00000000-0005-0000-0000-0000E7750000}"/>
    <cellStyle name="Normal 4 2 2 5 2 2 3 2 2" xfId="28450" xr:uid="{00000000-0005-0000-0000-0000E8750000}"/>
    <cellStyle name="Normal 4 2 2 5 2 2 3 3" xfId="20304" xr:uid="{00000000-0005-0000-0000-0000E9750000}"/>
    <cellStyle name="Normal 4 2 2 5 2 2 4" xfId="6648" xr:uid="{00000000-0005-0000-0000-0000EA750000}"/>
    <cellStyle name="Normal 4 2 2 5 2 2 4 2" xfId="14794" xr:uid="{00000000-0005-0000-0000-0000EB750000}"/>
    <cellStyle name="Normal 4 2 2 5 2 2 4 2 2" xfId="31090" xr:uid="{00000000-0005-0000-0000-0000EC750000}"/>
    <cellStyle name="Normal 4 2 2 5 2 2 4 3" xfId="22944" xr:uid="{00000000-0005-0000-0000-0000ED750000}"/>
    <cellStyle name="Normal 4 2 2 5 2 2 5" xfId="9495" xr:uid="{00000000-0005-0000-0000-0000EE750000}"/>
    <cellStyle name="Normal 4 2 2 5 2 2 5 2" xfId="25791" xr:uid="{00000000-0005-0000-0000-0000EF750000}"/>
    <cellStyle name="Normal 4 2 2 5 2 2 6" xfId="17645" xr:uid="{00000000-0005-0000-0000-0000F0750000}"/>
    <cellStyle name="Normal 4 2 2 5 2 3" xfId="2054" xr:uid="{00000000-0005-0000-0000-0000F1750000}"/>
    <cellStyle name="Normal 4 2 2 5 2 3 2" xfId="4617" xr:uid="{00000000-0005-0000-0000-0000F2750000}"/>
    <cellStyle name="Normal 4 2 2 5 2 3 2 2" xfId="12763" xr:uid="{00000000-0005-0000-0000-0000F3750000}"/>
    <cellStyle name="Normal 4 2 2 5 2 3 2 2 2" xfId="29059" xr:uid="{00000000-0005-0000-0000-0000F4750000}"/>
    <cellStyle name="Normal 4 2 2 5 2 3 2 3" xfId="20913" xr:uid="{00000000-0005-0000-0000-0000F5750000}"/>
    <cellStyle name="Normal 4 2 2 5 2 3 3" xfId="7353" xr:uid="{00000000-0005-0000-0000-0000F6750000}"/>
    <cellStyle name="Normal 4 2 2 5 2 3 3 2" xfId="15499" xr:uid="{00000000-0005-0000-0000-0000F7750000}"/>
    <cellStyle name="Normal 4 2 2 5 2 3 3 2 2" xfId="31795" xr:uid="{00000000-0005-0000-0000-0000F8750000}"/>
    <cellStyle name="Normal 4 2 2 5 2 3 3 3" xfId="23649" xr:uid="{00000000-0005-0000-0000-0000F9750000}"/>
    <cellStyle name="Normal 4 2 2 5 2 3 4" xfId="10200" xr:uid="{00000000-0005-0000-0000-0000FA750000}"/>
    <cellStyle name="Normal 4 2 2 5 2 3 4 2" xfId="26496" xr:uid="{00000000-0005-0000-0000-0000FB750000}"/>
    <cellStyle name="Normal 4 2 2 5 2 3 5" xfId="18350" xr:uid="{00000000-0005-0000-0000-0000FC750000}"/>
    <cellStyle name="Normal 4 2 2 5 2 4" xfId="3399" xr:uid="{00000000-0005-0000-0000-0000FD750000}"/>
    <cellStyle name="Normal 4 2 2 5 2 4 2" xfId="11545" xr:uid="{00000000-0005-0000-0000-0000FE750000}"/>
    <cellStyle name="Normal 4 2 2 5 2 4 2 2" xfId="27841" xr:uid="{00000000-0005-0000-0000-0000FF750000}"/>
    <cellStyle name="Normal 4 2 2 5 2 4 3" xfId="19695" xr:uid="{00000000-0005-0000-0000-000000760000}"/>
    <cellStyle name="Normal 4 2 2 5 2 5" xfId="5943" xr:uid="{00000000-0005-0000-0000-000001760000}"/>
    <cellStyle name="Normal 4 2 2 5 2 5 2" xfId="14089" xr:uid="{00000000-0005-0000-0000-000002760000}"/>
    <cellStyle name="Normal 4 2 2 5 2 5 2 2" xfId="30385" xr:uid="{00000000-0005-0000-0000-000003760000}"/>
    <cellStyle name="Normal 4 2 2 5 2 5 3" xfId="22239" xr:uid="{00000000-0005-0000-0000-000004760000}"/>
    <cellStyle name="Normal 4 2 2 5 2 6" xfId="8790" xr:uid="{00000000-0005-0000-0000-000005760000}"/>
    <cellStyle name="Normal 4 2 2 5 2 6 2" xfId="25086" xr:uid="{00000000-0005-0000-0000-000006760000}"/>
    <cellStyle name="Normal 4 2 2 5 2 7" xfId="16940" xr:uid="{00000000-0005-0000-0000-000007760000}"/>
    <cellStyle name="Normal 4 2 2 5 3" xfId="1005" xr:uid="{00000000-0005-0000-0000-000008760000}"/>
    <cellStyle name="Normal 4 2 2 5 3 2" xfId="2415" xr:uid="{00000000-0005-0000-0000-000009760000}"/>
    <cellStyle name="Normal 4 2 2 5 3 2 2" xfId="4930" xr:uid="{00000000-0005-0000-0000-00000A760000}"/>
    <cellStyle name="Normal 4 2 2 5 3 2 2 2" xfId="13076" xr:uid="{00000000-0005-0000-0000-00000B760000}"/>
    <cellStyle name="Normal 4 2 2 5 3 2 2 2 2" xfId="29372" xr:uid="{00000000-0005-0000-0000-00000C760000}"/>
    <cellStyle name="Normal 4 2 2 5 3 2 2 3" xfId="21226" xr:uid="{00000000-0005-0000-0000-00000D760000}"/>
    <cellStyle name="Normal 4 2 2 5 3 2 3" xfId="7714" xr:uid="{00000000-0005-0000-0000-00000E760000}"/>
    <cellStyle name="Normal 4 2 2 5 3 2 3 2" xfId="15860" xr:uid="{00000000-0005-0000-0000-00000F760000}"/>
    <cellStyle name="Normal 4 2 2 5 3 2 3 2 2" xfId="32156" xr:uid="{00000000-0005-0000-0000-000010760000}"/>
    <cellStyle name="Normal 4 2 2 5 3 2 3 3" xfId="24010" xr:uid="{00000000-0005-0000-0000-000011760000}"/>
    <cellStyle name="Normal 4 2 2 5 3 2 4" xfId="10561" xr:uid="{00000000-0005-0000-0000-000012760000}"/>
    <cellStyle name="Normal 4 2 2 5 3 2 4 2" xfId="26857" xr:uid="{00000000-0005-0000-0000-000013760000}"/>
    <cellStyle name="Normal 4 2 2 5 3 2 5" xfId="18711" xr:uid="{00000000-0005-0000-0000-000014760000}"/>
    <cellStyle name="Normal 4 2 2 5 3 3" xfId="3712" xr:uid="{00000000-0005-0000-0000-000015760000}"/>
    <cellStyle name="Normal 4 2 2 5 3 3 2" xfId="11858" xr:uid="{00000000-0005-0000-0000-000016760000}"/>
    <cellStyle name="Normal 4 2 2 5 3 3 2 2" xfId="28154" xr:uid="{00000000-0005-0000-0000-000017760000}"/>
    <cellStyle name="Normal 4 2 2 5 3 3 3" xfId="20008" xr:uid="{00000000-0005-0000-0000-000018760000}"/>
    <cellStyle name="Normal 4 2 2 5 3 4" xfId="6304" xr:uid="{00000000-0005-0000-0000-000019760000}"/>
    <cellStyle name="Normal 4 2 2 5 3 4 2" xfId="14450" xr:uid="{00000000-0005-0000-0000-00001A760000}"/>
    <cellStyle name="Normal 4 2 2 5 3 4 2 2" xfId="30746" xr:uid="{00000000-0005-0000-0000-00001B760000}"/>
    <cellStyle name="Normal 4 2 2 5 3 4 3" xfId="22600" xr:uid="{00000000-0005-0000-0000-00001C760000}"/>
    <cellStyle name="Normal 4 2 2 5 3 5" xfId="9151" xr:uid="{00000000-0005-0000-0000-00001D760000}"/>
    <cellStyle name="Normal 4 2 2 5 3 5 2" xfId="25447" xr:uid="{00000000-0005-0000-0000-00001E760000}"/>
    <cellStyle name="Normal 4 2 2 5 3 6" xfId="17301" xr:uid="{00000000-0005-0000-0000-00001F760000}"/>
    <cellStyle name="Normal 4 2 2 5 4" xfId="1710" xr:uid="{00000000-0005-0000-0000-000020760000}"/>
    <cellStyle name="Normal 4 2 2 5 4 2" xfId="4321" xr:uid="{00000000-0005-0000-0000-000021760000}"/>
    <cellStyle name="Normal 4 2 2 5 4 2 2" xfId="12467" xr:uid="{00000000-0005-0000-0000-000022760000}"/>
    <cellStyle name="Normal 4 2 2 5 4 2 2 2" xfId="28763" xr:uid="{00000000-0005-0000-0000-000023760000}"/>
    <cellStyle name="Normal 4 2 2 5 4 2 3" xfId="20617" xr:uid="{00000000-0005-0000-0000-000024760000}"/>
    <cellStyle name="Normal 4 2 2 5 4 3" xfId="7009" xr:uid="{00000000-0005-0000-0000-000025760000}"/>
    <cellStyle name="Normal 4 2 2 5 4 3 2" xfId="15155" xr:uid="{00000000-0005-0000-0000-000026760000}"/>
    <cellStyle name="Normal 4 2 2 5 4 3 2 2" xfId="31451" xr:uid="{00000000-0005-0000-0000-000027760000}"/>
    <cellStyle name="Normal 4 2 2 5 4 3 3" xfId="23305" xr:uid="{00000000-0005-0000-0000-000028760000}"/>
    <cellStyle name="Normal 4 2 2 5 4 4" xfId="9856" xr:uid="{00000000-0005-0000-0000-000029760000}"/>
    <cellStyle name="Normal 4 2 2 5 4 4 2" xfId="26152" xr:uid="{00000000-0005-0000-0000-00002A760000}"/>
    <cellStyle name="Normal 4 2 2 5 4 5" xfId="18006" xr:uid="{00000000-0005-0000-0000-00002B760000}"/>
    <cellStyle name="Normal 4 2 2 5 5" xfId="3103" xr:uid="{00000000-0005-0000-0000-00002C760000}"/>
    <cellStyle name="Normal 4 2 2 5 5 2" xfId="11249" xr:uid="{00000000-0005-0000-0000-00002D760000}"/>
    <cellStyle name="Normal 4 2 2 5 5 2 2" xfId="27545" xr:uid="{00000000-0005-0000-0000-00002E760000}"/>
    <cellStyle name="Normal 4 2 2 5 5 3" xfId="19399" xr:uid="{00000000-0005-0000-0000-00002F760000}"/>
    <cellStyle name="Normal 4 2 2 5 6" xfId="5599" xr:uid="{00000000-0005-0000-0000-000030760000}"/>
    <cellStyle name="Normal 4 2 2 5 6 2" xfId="13745" xr:uid="{00000000-0005-0000-0000-000031760000}"/>
    <cellStyle name="Normal 4 2 2 5 6 2 2" xfId="30041" xr:uid="{00000000-0005-0000-0000-000032760000}"/>
    <cellStyle name="Normal 4 2 2 5 6 3" xfId="21895" xr:uid="{00000000-0005-0000-0000-000033760000}"/>
    <cellStyle name="Normal 4 2 2 5 7" xfId="8446" xr:uid="{00000000-0005-0000-0000-000034760000}"/>
    <cellStyle name="Normal 4 2 2 5 7 2" xfId="24742" xr:uid="{00000000-0005-0000-0000-000035760000}"/>
    <cellStyle name="Normal 4 2 2 5 8" xfId="16596" xr:uid="{00000000-0005-0000-0000-000036760000}"/>
    <cellStyle name="Normal 4 2 2 6" xfId="389" xr:uid="{00000000-0005-0000-0000-000037760000}"/>
    <cellStyle name="Normal 4 2 2 6 2" xfId="1095" xr:uid="{00000000-0005-0000-0000-000038760000}"/>
    <cellStyle name="Normal 4 2 2 6 2 2" xfId="2505" xr:uid="{00000000-0005-0000-0000-000039760000}"/>
    <cellStyle name="Normal 4 2 2 6 2 2 2" xfId="5004" xr:uid="{00000000-0005-0000-0000-00003A760000}"/>
    <cellStyle name="Normal 4 2 2 6 2 2 2 2" xfId="13150" xr:uid="{00000000-0005-0000-0000-00003B760000}"/>
    <cellStyle name="Normal 4 2 2 6 2 2 2 2 2" xfId="29446" xr:uid="{00000000-0005-0000-0000-00003C760000}"/>
    <cellStyle name="Normal 4 2 2 6 2 2 2 3" xfId="21300" xr:uid="{00000000-0005-0000-0000-00003D760000}"/>
    <cellStyle name="Normal 4 2 2 6 2 2 3" xfId="7804" xr:uid="{00000000-0005-0000-0000-00003E760000}"/>
    <cellStyle name="Normal 4 2 2 6 2 2 3 2" xfId="15950" xr:uid="{00000000-0005-0000-0000-00003F760000}"/>
    <cellStyle name="Normal 4 2 2 6 2 2 3 2 2" xfId="32246" xr:uid="{00000000-0005-0000-0000-000040760000}"/>
    <cellStyle name="Normal 4 2 2 6 2 2 3 3" xfId="24100" xr:uid="{00000000-0005-0000-0000-000041760000}"/>
    <cellStyle name="Normal 4 2 2 6 2 2 4" xfId="10651" xr:uid="{00000000-0005-0000-0000-000042760000}"/>
    <cellStyle name="Normal 4 2 2 6 2 2 4 2" xfId="26947" xr:uid="{00000000-0005-0000-0000-000043760000}"/>
    <cellStyle name="Normal 4 2 2 6 2 2 5" xfId="18801" xr:uid="{00000000-0005-0000-0000-000044760000}"/>
    <cellStyle name="Normal 4 2 2 6 2 3" xfId="3786" xr:uid="{00000000-0005-0000-0000-000045760000}"/>
    <cellStyle name="Normal 4 2 2 6 2 3 2" xfId="11932" xr:uid="{00000000-0005-0000-0000-000046760000}"/>
    <cellStyle name="Normal 4 2 2 6 2 3 2 2" xfId="28228" xr:uid="{00000000-0005-0000-0000-000047760000}"/>
    <cellStyle name="Normal 4 2 2 6 2 3 3" xfId="20082" xr:uid="{00000000-0005-0000-0000-000048760000}"/>
    <cellStyle name="Normal 4 2 2 6 2 4" xfId="6394" xr:uid="{00000000-0005-0000-0000-000049760000}"/>
    <cellStyle name="Normal 4 2 2 6 2 4 2" xfId="14540" xr:uid="{00000000-0005-0000-0000-00004A760000}"/>
    <cellStyle name="Normal 4 2 2 6 2 4 2 2" xfId="30836" xr:uid="{00000000-0005-0000-0000-00004B760000}"/>
    <cellStyle name="Normal 4 2 2 6 2 4 3" xfId="22690" xr:uid="{00000000-0005-0000-0000-00004C760000}"/>
    <cellStyle name="Normal 4 2 2 6 2 5" xfId="9241" xr:uid="{00000000-0005-0000-0000-00004D760000}"/>
    <cellStyle name="Normal 4 2 2 6 2 5 2" xfId="25537" xr:uid="{00000000-0005-0000-0000-00004E760000}"/>
    <cellStyle name="Normal 4 2 2 6 2 6" xfId="17391" xr:uid="{00000000-0005-0000-0000-00004F760000}"/>
    <cellStyle name="Normal 4 2 2 6 3" xfId="1800" xr:uid="{00000000-0005-0000-0000-000050760000}"/>
    <cellStyle name="Normal 4 2 2 6 3 2" xfId="4395" xr:uid="{00000000-0005-0000-0000-000051760000}"/>
    <cellStyle name="Normal 4 2 2 6 3 2 2" xfId="12541" xr:uid="{00000000-0005-0000-0000-000052760000}"/>
    <cellStyle name="Normal 4 2 2 6 3 2 2 2" xfId="28837" xr:uid="{00000000-0005-0000-0000-000053760000}"/>
    <cellStyle name="Normal 4 2 2 6 3 2 3" xfId="20691" xr:uid="{00000000-0005-0000-0000-000054760000}"/>
    <cellStyle name="Normal 4 2 2 6 3 3" xfId="7099" xr:uid="{00000000-0005-0000-0000-000055760000}"/>
    <cellStyle name="Normal 4 2 2 6 3 3 2" xfId="15245" xr:uid="{00000000-0005-0000-0000-000056760000}"/>
    <cellStyle name="Normal 4 2 2 6 3 3 2 2" xfId="31541" xr:uid="{00000000-0005-0000-0000-000057760000}"/>
    <cellStyle name="Normal 4 2 2 6 3 3 3" xfId="23395" xr:uid="{00000000-0005-0000-0000-000058760000}"/>
    <cellStyle name="Normal 4 2 2 6 3 4" xfId="9946" xr:uid="{00000000-0005-0000-0000-000059760000}"/>
    <cellStyle name="Normal 4 2 2 6 3 4 2" xfId="26242" xr:uid="{00000000-0005-0000-0000-00005A760000}"/>
    <cellStyle name="Normal 4 2 2 6 3 5" xfId="18096" xr:uid="{00000000-0005-0000-0000-00005B760000}"/>
    <cellStyle name="Normal 4 2 2 6 4" xfId="3177" xr:uid="{00000000-0005-0000-0000-00005C760000}"/>
    <cellStyle name="Normal 4 2 2 6 4 2" xfId="11323" xr:uid="{00000000-0005-0000-0000-00005D760000}"/>
    <cellStyle name="Normal 4 2 2 6 4 2 2" xfId="27619" xr:uid="{00000000-0005-0000-0000-00005E760000}"/>
    <cellStyle name="Normal 4 2 2 6 4 3" xfId="19473" xr:uid="{00000000-0005-0000-0000-00005F760000}"/>
    <cellStyle name="Normal 4 2 2 6 5" xfId="5689" xr:uid="{00000000-0005-0000-0000-000060760000}"/>
    <cellStyle name="Normal 4 2 2 6 5 2" xfId="13835" xr:uid="{00000000-0005-0000-0000-000061760000}"/>
    <cellStyle name="Normal 4 2 2 6 5 2 2" xfId="30131" xr:uid="{00000000-0005-0000-0000-000062760000}"/>
    <cellStyle name="Normal 4 2 2 6 5 3" xfId="21985" xr:uid="{00000000-0005-0000-0000-000063760000}"/>
    <cellStyle name="Normal 4 2 2 6 6" xfId="8536" xr:uid="{00000000-0005-0000-0000-000064760000}"/>
    <cellStyle name="Normal 4 2 2 6 6 2" xfId="24832" xr:uid="{00000000-0005-0000-0000-000065760000}"/>
    <cellStyle name="Normal 4 2 2 6 7" xfId="16686" xr:uid="{00000000-0005-0000-0000-000066760000}"/>
    <cellStyle name="Normal 4 2 2 7" xfId="751" xr:uid="{00000000-0005-0000-0000-000067760000}"/>
    <cellStyle name="Normal 4 2 2 7 2" xfId="2161" xr:uid="{00000000-0005-0000-0000-000068760000}"/>
    <cellStyle name="Normal 4 2 2 7 2 2" xfId="4708" xr:uid="{00000000-0005-0000-0000-000069760000}"/>
    <cellStyle name="Normal 4 2 2 7 2 2 2" xfId="12854" xr:uid="{00000000-0005-0000-0000-00006A760000}"/>
    <cellStyle name="Normal 4 2 2 7 2 2 2 2" xfId="29150" xr:uid="{00000000-0005-0000-0000-00006B760000}"/>
    <cellStyle name="Normal 4 2 2 7 2 2 3" xfId="21004" xr:uid="{00000000-0005-0000-0000-00006C760000}"/>
    <cellStyle name="Normal 4 2 2 7 2 3" xfId="7460" xr:uid="{00000000-0005-0000-0000-00006D760000}"/>
    <cellStyle name="Normal 4 2 2 7 2 3 2" xfId="15606" xr:uid="{00000000-0005-0000-0000-00006E760000}"/>
    <cellStyle name="Normal 4 2 2 7 2 3 2 2" xfId="31902" xr:uid="{00000000-0005-0000-0000-00006F760000}"/>
    <cellStyle name="Normal 4 2 2 7 2 3 3" xfId="23756" xr:uid="{00000000-0005-0000-0000-000070760000}"/>
    <cellStyle name="Normal 4 2 2 7 2 4" xfId="10307" xr:uid="{00000000-0005-0000-0000-000071760000}"/>
    <cellStyle name="Normal 4 2 2 7 2 4 2" xfId="26603" xr:uid="{00000000-0005-0000-0000-000072760000}"/>
    <cellStyle name="Normal 4 2 2 7 2 5" xfId="18457" xr:uid="{00000000-0005-0000-0000-000073760000}"/>
    <cellStyle name="Normal 4 2 2 7 3" xfId="3490" xr:uid="{00000000-0005-0000-0000-000074760000}"/>
    <cellStyle name="Normal 4 2 2 7 3 2" xfId="11636" xr:uid="{00000000-0005-0000-0000-000075760000}"/>
    <cellStyle name="Normal 4 2 2 7 3 2 2" xfId="27932" xr:uid="{00000000-0005-0000-0000-000076760000}"/>
    <cellStyle name="Normal 4 2 2 7 3 3" xfId="19786" xr:uid="{00000000-0005-0000-0000-000077760000}"/>
    <cellStyle name="Normal 4 2 2 7 4" xfId="6050" xr:uid="{00000000-0005-0000-0000-000078760000}"/>
    <cellStyle name="Normal 4 2 2 7 4 2" xfId="14196" xr:uid="{00000000-0005-0000-0000-000079760000}"/>
    <cellStyle name="Normal 4 2 2 7 4 2 2" xfId="30492" xr:uid="{00000000-0005-0000-0000-00007A760000}"/>
    <cellStyle name="Normal 4 2 2 7 4 3" xfId="22346" xr:uid="{00000000-0005-0000-0000-00007B760000}"/>
    <cellStyle name="Normal 4 2 2 7 5" xfId="8897" xr:uid="{00000000-0005-0000-0000-00007C760000}"/>
    <cellStyle name="Normal 4 2 2 7 5 2" xfId="25193" xr:uid="{00000000-0005-0000-0000-00007D760000}"/>
    <cellStyle name="Normal 4 2 2 7 6" xfId="17047" xr:uid="{00000000-0005-0000-0000-00007E760000}"/>
    <cellStyle name="Normal 4 2 2 8" xfId="1456" xr:uid="{00000000-0005-0000-0000-00007F760000}"/>
    <cellStyle name="Normal 4 2 2 8 2" xfId="4099" xr:uid="{00000000-0005-0000-0000-000080760000}"/>
    <cellStyle name="Normal 4 2 2 8 2 2" xfId="12245" xr:uid="{00000000-0005-0000-0000-000081760000}"/>
    <cellStyle name="Normal 4 2 2 8 2 2 2" xfId="28541" xr:uid="{00000000-0005-0000-0000-000082760000}"/>
    <cellStyle name="Normal 4 2 2 8 2 3" xfId="20395" xr:uid="{00000000-0005-0000-0000-000083760000}"/>
    <cellStyle name="Normal 4 2 2 8 3" xfId="6755" xr:uid="{00000000-0005-0000-0000-000084760000}"/>
    <cellStyle name="Normal 4 2 2 8 3 2" xfId="14901" xr:uid="{00000000-0005-0000-0000-000085760000}"/>
    <cellStyle name="Normal 4 2 2 8 3 2 2" xfId="31197" xr:uid="{00000000-0005-0000-0000-000086760000}"/>
    <cellStyle name="Normal 4 2 2 8 3 3" xfId="23051" xr:uid="{00000000-0005-0000-0000-000087760000}"/>
    <cellStyle name="Normal 4 2 2 8 4" xfId="9602" xr:uid="{00000000-0005-0000-0000-000088760000}"/>
    <cellStyle name="Normal 4 2 2 8 4 2" xfId="25898" xr:uid="{00000000-0005-0000-0000-000089760000}"/>
    <cellStyle name="Normal 4 2 2 8 5" xfId="17752" xr:uid="{00000000-0005-0000-0000-00008A760000}"/>
    <cellStyle name="Normal 4 2 2 9" xfId="2881" xr:uid="{00000000-0005-0000-0000-00008B760000}"/>
    <cellStyle name="Normal 4 2 2 9 2" xfId="11027" xr:uid="{00000000-0005-0000-0000-00008C760000}"/>
    <cellStyle name="Normal 4 2 2 9 2 2" xfId="27323" xr:uid="{00000000-0005-0000-0000-00008D760000}"/>
    <cellStyle name="Normal 4 2 2 9 3" xfId="19177" xr:uid="{00000000-0005-0000-0000-00008E760000}"/>
    <cellStyle name="Normal 4 2 3" xfId="67" xr:uid="{00000000-0005-0000-0000-00008F760000}"/>
    <cellStyle name="Normal 4 2 3 10" xfId="8214" xr:uid="{00000000-0005-0000-0000-000090760000}"/>
    <cellStyle name="Normal 4 2 3 10 2" xfId="24510" xr:uid="{00000000-0005-0000-0000-000091760000}"/>
    <cellStyle name="Normal 4 2 3 11" xfId="16364" xr:uid="{00000000-0005-0000-0000-000092760000}"/>
    <cellStyle name="Normal 4 2 3 2" xfId="157" xr:uid="{00000000-0005-0000-0000-000093760000}"/>
    <cellStyle name="Normal 4 2 3 2 2" xfId="501" xr:uid="{00000000-0005-0000-0000-000094760000}"/>
    <cellStyle name="Normal 4 2 3 2 2 2" xfId="1207" xr:uid="{00000000-0005-0000-0000-000095760000}"/>
    <cellStyle name="Normal 4 2 3 2 2 2 2" xfId="2617" xr:uid="{00000000-0005-0000-0000-000096760000}"/>
    <cellStyle name="Normal 4 2 3 2 2 2 2 2" xfId="5096" xr:uid="{00000000-0005-0000-0000-000097760000}"/>
    <cellStyle name="Normal 4 2 3 2 2 2 2 2 2" xfId="13242" xr:uid="{00000000-0005-0000-0000-000098760000}"/>
    <cellStyle name="Normal 4 2 3 2 2 2 2 2 2 2" xfId="29538" xr:uid="{00000000-0005-0000-0000-000099760000}"/>
    <cellStyle name="Normal 4 2 3 2 2 2 2 2 3" xfId="21392" xr:uid="{00000000-0005-0000-0000-00009A760000}"/>
    <cellStyle name="Normal 4 2 3 2 2 2 2 3" xfId="7916" xr:uid="{00000000-0005-0000-0000-00009B760000}"/>
    <cellStyle name="Normal 4 2 3 2 2 2 2 3 2" xfId="16062" xr:uid="{00000000-0005-0000-0000-00009C760000}"/>
    <cellStyle name="Normal 4 2 3 2 2 2 2 3 2 2" xfId="32358" xr:uid="{00000000-0005-0000-0000-00009D760000}"/>
    <cellStyle name="Normal 4 2 3 2 2 2 2 3 3" xfId="24212" xr:uid="{00000000-0005-0000-0000-00009E760000}"/>
    <cellStyle name="Normal 4 2 3 2 2 2 2 4" xfId="10763" xr:uid="{00000000-0005-0000-0000-00009F760000}"/>
    <cellStyle name="Normal 4 2 3 2 2 2 2 4 2" xfId="27059" xr:uid="{00000000-0005-0000-0000-0000A0760000}"/>
    <cellStyle name="Normal 4 2 3 2 2 2 2 5" xfId="18913" xr:uid="{00000000-0005-0000-0000-0000A1760000}"/>
    <cellStyle name="Normal 4 2 3 2 2 2 3" xfId="3878" xr:uid="{00000000-0005-0000-0000-0000A2760000}"/>
    <cellStyle name="Normal 4 2 3 2 2 2 3 2" xfId="12024" xr:uid="{00000000-0005-0000-0000-0000A3760000}"/>
    <cellStyle name="Normal 4 2 3 2 2 2 3 2 2" xfId="28320" xr:uid="{00000000-0005-0000-0000-0000A4760000}"/>
    <cellStyle name="Normal 4 2 3 2 2 2 3 3" xfId="20174" xr:uid="{00000000-0005-0000-0000-0000A5760000}"/>
    <cellStyle name="Normal 4 2 3 2 2 2 4" xfId="6506" xr:uid="{00000000-0005-0000-0000-0000A6760000}"/>
    <cellStyle name="Normal 4 2 3 2 2 2 4 2" xfId="14652" xr:uid="{00000000-0005-0000-0000-0000A7760000}"/>
    <cellStyle name="Normal 4 2 3 2 2 2 4 2 2" xfId="30948" xr:uid="{00000000-0005-0000-0000-0000A8760000}"/>
    <cellStyle name="Normal 4 2 3 2 2 2 4 3" xfId="22802" xr:uid="{00000000-0005-0000-0000-0000A9760000}"/>
    <cellStyle name="Normal 4 2 3 2 2 2 5" xfId="9353" xr:uid="{00000000-0005-0000-0000-0000AA760000}"/>
    <cellStyle name="Normal 4 2 3 2 2 2 5 2" xfId="25649" xr:uid="{00000000-0005-0000-0000-0000AB760000}"/>
    <cellStyle name="Normal 4 2 3 2 2 2 6" xfId="17503" xr:uid="{00000000-0005-0000-0000-0000AC760000}"/>
    <cellStyle name="Normal 4 2 3 2 2 3" xfId="1912" xr:uid="{00000000-0005-0000-0000-0000AD760000}"/>
    <cellStyle name="Normal 4 2 3 2 2 3 2" xfId="4487" xr:uid="{00000000-0005-0000-0000-0000AE760000}"/>
    <cellStyle name="Normal 4 2 3 2 2 3 2 2" xfId="12633" xr:uid="{00000000-0005-0000-0000-0000AF760000}"/>
    <cellStyle name="Normal 4 2 3 2 2 3 2 2 2" xfId="28929" xr:uid="{00000000-0005-0000-0000-0000B0760000}"/>
    <cellStyle name="Normal 4 2 3 2 2 3 2 3" xfId="20783" xr:uid="{00000000-0005-0000-0000-0000B1760000}"/>
    <cellStyle name="Normal 4 2 3 2 2 3 3" xfId="7211" xr:uid="{00000000-0005-0000-0000-0000B2760000}"/>
    <cellStyle name="Normal 4 2 3 2 2 3 3 2" xfId="15357" xr:uid="{00000000-0005-0000-0000-0000B3760000}"/>
    <cellStyle name="Normal 4 2 3 2 2 3 3 2 2" xfId="31653" xr:uid="{00000000-0005-0000-0000-0000B4760000}"/>
    <cellStyle name="Normal 4 2 3 2 2 3 3 3" xfId="23507" xr:uid="{00000000-0005-0000-0000-0000B5760000}"/>
    <cellStyle name="Normal 4 2 3 2 2 3 4" xfId="10058" xr:uid="{00000000-0005-0000-0000-0000B6760000}"/>
    <cellStyle name="Normal 4 2 3 2 2 3 4 2" xfId="26354" xr:uid="{00000000-0005-0000-0000-0000B7760000}"/>
    <cellStyle name="Normal 4 2 3 2 2 3 5" xfId="18208" xr:uid="{00000000-0005-0000-0000-0000B8760000}"/>
    <cellStyle name="Normal 4 2 3 2 2 4" xfId="3269" xr:uid="{00000000-0005-0000-0000-0000B9760000}"/>
    <cellStyle name="Normal 4 2 3 2 2 4 2" xfId="11415" xr:uid="{00000000-0005-0000-0000-0000BA760000}"/>
    <cellStyle name="Normal 4 2 3 2 2 4 2 2" xfId="27711" xr:uid="{00000000-0005-0000-0000-0000BB760000}"/>
    <cellStyle name="Normal 4 2 3 2 2 4 3" xfId="19565" xr:uid="{00000000-0005-0000-0000-0000BC760000}"/>
    <cellStyle name="Normal 4 2 3 2 2 5" xfId="5801" xr:uid="{00000000-0005-0000-0000-0000BD760000}"/>
    <cellStyle name="Normal 4 2 3 2 2 5 2" xfId="13947" xr:uid="{00000000-0005-0000-0000-0000BE760000}"/>
    <cellStyle name="Normal 4 2 3 2 2 5 2 2" xfId="30243" xr:uid="{00000000-0005-0000-0000-0000BF760000}"/>
    <cellStyle name="Normal 4 2 3 2 2 5 3" xfId="22097" xr:uid="{00000000-0005-0000-0000-0000C0760000}"/>
    <cellStyle name="Normal 4 2 3 2 2 6" xfId="8648" xr:uid="{00000000-0005-0000-0000-0000C1760000}"/>
    <cellStyle name="Normal 4 2 3 2 2 6 2" xfId="24944" xr:uid="{00000000-0005-0000-0000-0000C2760000}"/>
    <cellStyle name="Normal 4 2 3 2 2 7" xfId="16798" xr:uid="{00000000-0005-0000-0000-0000C3760000}"/>
    <cellStyle name="Normal 4 2 3 2 3" xfId="863" xr:uid="{00000000-0005-0000-0000-0000C4760000}"/>
    <cellStyle name="Normal 4 2 3 2 3 2" xfId="2273" xr:uid="{00000000-0005-0000-0000-0000C5760000}"/>
    <cellStyle name="Normal 4 2 3 2 3 2 2" xfId="4800" xr:uid="{00000000-0005-0000-0000-0000C6760000}"/>
    <cellStyle name="Normal 4 2 3 2 3 2 2 2" xfId="12946" xr:uid="{00000000-0005-0000-0000-0000C7760000}"/>
    <cellStyle name="Normal 4 2 3 2 3 2 2 2 2" xfId="29242" xr:uid="{00000000-0005-0000-0000-0000C8760000}"/>
    <cellStyle name="Normal 4 2 3 2 3 2 2 3" xfId="21096" xr:uid="{00000000-0005-0000-0000-0000C9760000}"/>
    <cellStyle name="Normal 4 2 3 2 3 2 3" xfId="7572" xr:uid="{00000000-0005-0000-0000-0000CA760000}"/>
    <cellStyle name="Normal 4 2 3 2 3 2 3 2" xfId="15718" xr:uid="{00000000-0005-0000-0000-0000CB760000}"/>
    <cellStyle name="Normal 4 2 3 2 3 2 3 2 2" xfId="32014" xr:uid="{00000000-0005-0000-0000-0000CC760000}"/>
    <cellStyle name="Normal 4 2 3 2 3 2 3 3" xfId="23868" xr:uid="{00000000-0005-0000-0000-0000CD760000}"/>
    <cellStyle name="Normal 4 2 3 2 3 2 4" xfId="10419" xr:uid="{00000000-0005-0000-0000-0000CE760000}"/>
    <cellStyle name="Normal 4 2 3 2 3 2 4 2" xfId="26715" xr:uid="{00000000-0005-0000-0000-0000CF760000}"/>
    <cellStyle name="Normal 4 2 3 2 3 2 5" xfId="18569" xr:uid="{00000000-0005-0000-0000-0000D0760000}"/>
    <cellStyle name="Normal 4 2 3 2 3 3" xfId="3582" xr:uid="{00000000-0005-0000-0000-0000D1760000}"/>
    <cellStyle name="Normal 4 2 3 2 3 3 2" xfId="11728" xr:uid="{00000000-0005-0000-0000-0000D2760000}"/>
    <cellStyle name="Normal 4 2 3 2 3 3 2 2" xfId="28024" xr:uid="{00000000-0005-0000-0000-0000D3760000}"/>
    <cellStyle name="Normal 4 2 3 2 3 3 3" xfId="19878" xr:uid="{00000000-0005-0000-0000-0000D4760000}"/>
    <cellStyle name="Normal 4 2 3 2 3 4" xfId="6162" xr:uid="{00000000-0005-0000-0000-0000D5760000}"/>
    <cellStyle name="Normal 4 2 3 2 3 4 2" xfId="14308" xr:uid="{00000000-0005-0000-0000-0000D6760000}"/>
    <cellStyle name="Normal 4 2 3 2 3 4 2 2" xfId="30604" xr:uid="{00000000-0005-0000-0000-0000D7760000}"/>
    <cellStyle name="Normal 4 2 3 2 3 4 3" xfId="22458" xr:uid="{00000000-0005-0000-0000-0000D8760000}"/>
    <cellStyle name="Normal 4 2 3 2 3 5" xfId="9009" xr:uid="{00000000-0005-0000-0000-0000D9760000}"/>
    <cellStyle name="Normal 4 2 3 2 3 5 2" xfId="25305" xr:uid="{00000000-0005-0000-0000-0000DA760000}"/>
    <cellStyle name="Normal 4 2 3 2 3 6" xfId="17159" xr:uid="{00000000-0005-0000-0000-0000DB760000}"/>
    <cellStyle name="Normal 4 2 3 2 4" xfId="1568" xr:uid="{00000000-0005-0000-0000-0000DC760000}"/>
    <cellStyle name="Normal 4 2 3 2 4 2" xfId="4191" xr:uid="{00000000-0005-0000-0000-0000DD760000}"/>
    <cellStyle name="Normal 4 2 3 2 4 2 2" xfId="12337" xr:uid="{00000000-0005-0000-0000-0000DE760000}"/>
    <cellStyle name="Normal 4 2 3 2 4 2 2 2" xfId="28633" xr:uid="{00000000-0005-0000-0000-0000DF760000}"/>
    <cellStyle name="Normal 4 2 3 2 4 2 3" xfId="20487" xr:uid="{00000000-0005-0000-0000-0000E0760000}"/>
    <cellStyle name="Normal 4 2 3 2 4 3" xfId="6867" xr:uid="{00000000-0005-0000-0000-0000E1760000}"/>
    <cellStyle name="Normal 4 2 3 2 4 3 2" xfId="15013" xr:uid="{00000000-0005-0000-0000-0000E2760000}"/>
    <cellStyle name="Normal 4 2 3 2 4 3 2 2" xfId="31309" xr:uid="{00000000-0005-0000-0000-0000E3760000}"/>
    <cellStyle name="Normal 4 2 3 2 4 3 3" xfId="23163" xr:uid="{00000000-0005-0000-0000-0000E4760000}"/>
    <cellStyle name="Normal 4 2 3 2 4 4" xfId="9714" xr:uid="{00000000-0005-0000-0000-0000E5760000}"/>
    <cellStyle name="Normal 4 2 3 2 4 4 2" xfId="26010" xr:uid="{00000000-0005-0000-0000-0000E6760000}"/>
    <cellStyle name="Normal 4 2 3 2 4 5" xfId="17864" xr:uid="{00000000-0005-0000-0000-0000E7760000}"/>
    <cellStyle name="Normal 4 2 3 2 5" xfId="2973" xr:uid="{00000000-0005-0000-0000-0000E8760000}"/>
    <cellStyle name="Normal 4 2 3 2 5 2" xfId="11119" xr:uid="{00000000-0005-0000-0000-0000E9760000}"/>
    <cellStyle name="Normal 4 2 3 2 5 2 2" xfId="27415" xr:uid="{00000000-0005-0000-0000-0000EA760000}"/>
    <cellStyle name="Normal 4 2 3 2 5 3" xfId="19269" xr:uid="{00000000-0005-0000-0000-0000EB760000}"/>
    <cellStyle name="Normal 4 2 3 2 6" xfId="5457" xr:uid="{00000000-0005-0000-0000-0000EC760000}"/>
    <cellStyle name="Normal 4 2 3 2 6 2" xfId="13603" xr:uid="{00000000-0005-0000-0000-0000ED760000}"/>
    <cellStyle name="Normal 4 2 3 2 6 2 2" xfId="29899" xr:uid="{00000000-0005-0000-0000-0000EE760000}"/>
    <cellStyle name="Normal 4 2 3 2 6 3" xfId="21753" xr:uid="{00000000-0005-0000-0000-0000EF760000}"/>
    <cellStyle name="Normal 4 2 3 2 7" xfId="8304" xr:uid="{00000000-0005-0000-0000-0000F0760000}"/>
    <cellStyle name="Normal 4 2 3 2 7 2" xfId="24600" xr:uid="{00000000-0005-0000-0000-0000F1760000}"/>
    <cellStyle name="Normal 4 2 3 2 8" xfId="16454" xr:uid="{00000000-0005-0000-0000-0000F2760000}"/>
    <cellStyle name="Normal 4 2 3 3" xfId="236" xr:uid="{00000000-0005-0000-0000-0000F3760000}"/>
    <cellStyle name="Normal 4 2 3 3 2" xfId="580" xr:uid="{00000000-0005-0000-0000-0000F4760000}"/>
    <cellStyle name="Normal 4 2 3 3 2 2" xfId="1286" xr:uid="{00000000-0005-0000-0000-0000F5760000}"/>
    <cellStyle name="Normal 4 2 3 3 2 2 2" xfId="2696" xr:uid="{00000000-0005-0000-0000-0000F6760000}"/>
    <cellStyle name="Normal 4 2 3 3 2 2 2 2" xfId="5170" xr:uid="{00000000-0005-0000-0000-0000F7760000}"/>
    <cellStyle name="Normal 4 2 3 3 2 2 2 2 2" xfId="13316" xr:uid="{00000000-0005-0000-0000-0000F8760000}"/>
    <cellStyle name="Normal 4 2 3 3 2 2 2 2 2 2" xfId="29612" xr:uid="{00000000-0005-0000-0000-0000F9760000}"/>
    <cellStyle name="Normal 4 2 3 3 2 2 2 2 3" xfId="21466" xr:uid="{00000000-0005-0000-0000-0000FA760000}"/>
    <cellStyle name="Normal 4 2 3 3 2 2 2 3" xfId="7995" xr:uid="{00000000-0005-0000-0000-0000FB760000}"/>
    <cellStyle name="Normal 4 2 3 3 2 2 2 3 2" xfId="16141" xr:uid="{00000000-0005-0000-0000-0000FC760000}"/>
    <cellStyle name="Normal 4 2 3 3 2 2 2 3 2 2" xfId="32437" xr:uid="{00000000-0005-0000-0000-0000FD760000}"/>
    <cellStyle name="Normal 4 2 3 3 2 2 2 3 3" xfId="24291" xr:uid="{00000000-0005-0000-0000-0000FE760000}"/>
    <cellStyle name="Normal 4 2 3 3 2 2 2 4" xfId="10842" xr:uid="{00000000-0005-0000-0000-0000FF760000}"/>
    <cellStyle name="Normal 4 2 3 3 2 2 2 4 2" xfId="27138" xr:uid="{00000000-0005-0000-0000-000000770000}"/>
    <cellStyle name="Normal 4 2 3 3 2 2 2 5" xfId="18992" xr:uid="{00000000-0005-0000-0000-000001770000}"/>
    <cellStyle name="Normal 4 2 3 3 2 2 3" xfId="3952" xr:uid="{00000000-0005-0000-0000-000002770000}"/>
    <cellStyle name="Normal 4 2 3 3 2 2 3 2" xfId="12098" xr:uid="{00000000-0005-0000-0000-000003770000}"/>
    <cellStyle name="Normal 4 2 3 3 2 2 3 2 2" xfId="28394" xr:uid="{00000000-0005-0000-0000-000004770000}"/>
    <cellStyle name="Normal 4 2 3 3 2 2 3 3" xfId="20248" xr:uid="{00000000-0005-0000-0000-000005770000}"/>
    <cellStyle name="Normal 4 2 3 3 2 2 4" xfId="6585" xr:uid="{00000000-0005-0000-0000-000006770000}"/>
    <cellStyle name="Normal 4 2 3 3 2 2 4 2" xfId="14731" xr:uid="{00000000-0005-0000-0000-000007770000}"/>
    <cellStyle name="Normal 4 2 3 3 2 2 4 2 2" xfId="31027" xr:uid="{00000000-0005-0000-0000-000008770000}"/>
    <cellStyle name="Normal 4 2 3 3 2 2 4 3" xfId="22881" xr:uid="{00000000-0005-0000-0000-000009770000}"/>
    <cellStyle name="Normal 4 2 3 3 2 2 5" xfId="9432" xr:uid="{00000000-0005-0000-0000-00000A770000}"/>
    <cellStyle name="Normal 4 2 3 3 2 2 5 2" xfId="25728" xr:uid="{00000000-0005-0000-0000-00000B770000}"/>
    <cellStyle name="Normal 4 2 3 3 2 2 6" xfId="17582" xr:uid="{00000000-0005-0000-0000-00000C770000}"/>
    <cellStyle name="Normal 4 2 3 3 2 3" xfId="1991" xr:uid="{00000000-0005-0000-0000-00000D770000}"/>
    <cellStyle name="Normal 4 2 3 3 2 3 2" xfId="4561" xr:uid="{00000000-0005-0000-0000-00000E770000}"/>
    <cellStyle name="Normal 4 2 3 3 2 3 2 2" xfId="12707" xr:uid="{00000000-0005-0000-0000-00000F770000}"/>
    <cellStyle name="Normal 4 2 3 3 2 3 2 2 2" xfId="29003" xr:uid="{00000000-0005-0000-0000-000010770000}"/>
    <cellStyle name="Normal 4 2 3 3 2 3 2 3" xfId="20857" xr:uid="{00000000-0005-0000-0000-000011770000}"/>
    <cellStyle name="Normal 4 2 3 3 2 3 3" xfId="7290" xr:uid="{00000000-0005-0000-0000-000012770000}"/>
    <cellStyle name="Normal 4 2 3 3 2 3 3 2" xfId="15436" xr:uid="{00000000-0005-0000-0000-000013770000}"/>
    <cellStyle name="Normal 4 2 3 3 2 3 3 2 2" xfId="31732" xr:uid="{00000000-0005-0000-0000-000014770000}"/>
    <cellStyle name="Normal 4 2 3 3 2 3 3 3" xfId="23586" xr:uid="{00000000-0005-0000-0000-000015770000}"/>
    <cellStyle name="Normal 4 2 3 3 2 3 4" xfId="10137" xr:uid="{00000000-0005-0000-0000-000016770000}"/>
    <cellStyle name="Normal 4 2 3 3 2 3 4 2" xfId="26433" xr:uid="{00000000-0005-0000-0000-000017770000}"/>
    <cellStyle name="Normal 4 2 3 3 2 3 5" xfId="18287" xr:uid="{00000000-0005-0000-0000-000018770000}"/>
    <cellStyle name="Normal 4 2 3 3 2 4" xfId="3343" xr:uid="{00000000-0005-0000-0000-000019770000}"/>
    <cellStyle name="Normal 4 2 3 3 2 4 2" xfId="11489" xr:uid="{00000000-0005-0000-0000-00001A770000}"/>
    <cellStyle name="Normal 4 2 3 3 2 4 2 2" xfId="27785" xr:uid="{00000000-0005-0000-0000-00001B770000}"/>
    <cellStyle name="Normal 4 2 3 3 2 4 3" xfId="19639" xr:uid="{00000000-0005-0000-0000-00001C770000}"/>
    <cellStyle name="Normal 4 2 3 3 2 5" xfId="5880" xr:uid="{00000000-0005-0000-0000-00001D770000}"/>
    <cellStyle name="Normal 4 2 3 3 2 5 2" xfId="14026" xr:uid="{00000000-0005-0000-0000-00001E770000}"/>
    <cellStyle name="Normal 4 2 3 3 2 5 2 2" xfId="30322" xr:uid="{00000000-0005-0000-0000-00001F770000}"/>
    <cellStyle name="Normal 4 2 3 3 2 5 3" xfId="22176" xr:uid="{00000000-0005-0000-0000-000020770000}"/>
    <cellStyle name="Normal 4 2 3 3 2 6" xfId="8727" xr:uid="{00000000-0005-0000-0000-000021770000}"/>
    <cellStyle name="Normal 4 2 3 3 2 6 2" xfId="25023" xr:uid="{00000000-0005-0000-0000-000022770000}"/>
    <cellStyle name="Normal 4 2 3 3 2 7" xfId="16877" xr:uid="{00000000-0005-0000-0000-000023770000}"/>
    <cellStyle name="Normal 4 2 3 3 3" xfId="942" xr:uid="{00000000-0005-0000-0000-000024770000}"/>
    <cellStyle name="Normal 4 2 3 3 3 2" xfId="2352" xr:uid="{00000000-0005-0000-0000-000025770000}"/>
    <cellStyle name="Normal 4 2 3 3 3 2 2" xfId="4874" xr:uid="{00000000-0005-0000-0000-000026770000}"/>
    <cellStyle name="Normal 4 2 3 3 3 2 2 2" xfId="13020" xr:uid="{00000000-0005-0000-0000-000027770000}"/>
    <cellStyle name="Normal 4 2 3 3 3 2 2 2 2" xfId="29316" xr:uid="{00000000-0005-0000-0000-000028770000}"/>
    <cellStyle name="Normal 4 2 3 3 3 2 2 3" xfId="21170" xr:uid="{00000000-0005-0000-0000-000029770000}"/>
    <cellStyle name="Normal 4 2 3 3 3 2 3" xfId="7651" xr:uid="{00000000-0005-0000-0000-00002A770000}"/>
    <cellStyle name="Normal 4 2 3 3 3 2 3 2" xfId="15797" xr:uid="{00000000-0005-0000-0000-00002B770000}"/>
    <cellStyle name="Normal 4 2 3 3 3 2 3 2 2" xfId="32093" xr:uid="{00000000-0005-0000-0000-00002C770000}"/>
    <cellStyle name="Normal 4 2 3 3 3 2 3 3" xfId="23947" xr:uid="{00000000-0005-0000-0000-00002D770000}"/>
    <cellStyle name="Normal 4 2 3 3 3 2 4" xfId="10498" xr:uid="{00000000-0005-0000-0000-00002E770000}"/>
    <cellStyle name="Normal 4 2 3 3 3 2 4 2" xfId="26794" xr:uid="{00000000-0005-0000-0000-00002F770000}"/>
    <cellStyle name="Normal 4 2 3 3 3 2 5" xfId="18648" xr:uid="{00000000-0005-0000-0000-000030770000}"/>
    <cellStyle name="Normal 4 2 3 3 3 3" xfId="3656" xr:uid="{00000000-0005-0000-0000-000031770000}"/>
    <cellStyle name="Normal 4 2 3 3 3 3 2" xfId="11802" xr:uid="{00000000-0005-0000-0000-000032770000}"/>
    <cellStyle name="Normal 4 2 3 3 3 3 2 2" xfId="28098" xr:uid="{00000000-0005-0000-0000-000033770000}"/>
    <cellStyle name="Normal 4 2 3 3 3 3 3" xfId="19952" xr:uid="{00000000-0005-0000-0000-000034770000}"/>
    <cellStyle name="Normal 4 2 3 3 3 4" xfId="6241" xr:uid="{00000000-0005-0000-0000-000035770000}"/>
    <cellStyle name="Normal 4 2 3 3 3 4 2" xfId="14387" xr:uid="{00000000-0005-0000-0000-000036770000}"/>
    <cellStyle name="Normal 4 2 3 3 3 4 2 2" xfId="30683" xr:uid="{00000000-0005-0000-0000-000037770000}"/>
    <cellStyle name="Normal 4 2 3 3 3 4 3" xfId="22537" xr:uid="{00000000-0005-0000-0000-000038770000}"/>
    <cellStyle name="Normal 4 2 3 3 3 5" xfId="9088" xr:uid="{00000000-0005-0000-0000-000039770000}"/>
    <cellStyle name="Normal 4 2 3 3 3 5 2" xfId="25384" xr:uid="{00000000-0005-0000-0000-00003A770000}"/>
    <cellStyle name="Normal 4 2 3 3 3 6" xfId="17238" xr:uid="{00000000-0005-0000-0000-00003B770000}"/>
    <cellStyle name="Normal 4 2 3 3 4" xfId="1647" xr:uid="{00000000-0005-0000-0000-00003C770000}"/>
    <cellStyle name="Normal 4 2 3 3 4 2" xfId="4265" xr:uid="{00000000-0005-0000-0000-00003D770000}"/>
    <cellStyle name="Normal 4 2 3 3 4 2 2" xfId="12411" xr:uid="{00000000-0005-0000-0000-00003E770000}"/>
    <cellStyle name="Normal 4 2 3 3 4 2 2 2" xfId="28707" xr:uid="{00000000-0005-0000-0000-00003F770000}"/>
    <cellStyle name="Normal 4 2 3 3 4 2 3" xfId="20561" xr:uid="{00000000-0005-0000-0000-000040770000}"/>
    <cellStyle name="Normal 4 2 3 3 4 3" xfId="6946" xr:uid="{00000000-0005-0000-0000-000041770000}"/>
    <cellStyle name="Normal 4 2 3 3 4 3 2" xfId="15092" xr:uid="{00000000-0005-0000-0000-000042770000}"/>
    <cellStyle name="Normal 4 2 3 3 4 3 2 2" xfId="31388" xr:uid="{00000000-0005-0000-0000-000043770000}"/>
    <cellStyle name="Normal 4 2 3 3 4 3 3" xfId="23242" xr:uid="{00000000-0005-0000-0000-000044770000}"/>
    <cellStyle name="Normal 4 2 3 3 4 4" xfId="9793" xr:uid="{00000000-0005-0000-0000-000045770000}"/>
    <cellStyle name="Normal 4 2 3 3 4 4 2" xfId="26089" xr:uid="{00000000-0005-0000-0000-000046770000}"/>
    <cellStyle name="Normal 4 2 3 3 4 5" xfId="17943" xr:uid="{00000000-0005-0000-0000-000047770000}"/>
    <cellStyle name="Normal 4 2 3 3 5" xfId="3047" xr:uid="{00000000-0005-0000-0000-000048770000}"/>
    <cellStyle name="Normal 4 2 3 3 5 2" xfId="11193" xr:uid="{00000000-0005-0000-0000-000049770000}"/>
    <cellStyle name="Normal 4 2 3 3 5 2 2" xfId="27489" xr:uid="{00000000-0005-0000-0000-00004A770000}"/>
    <cellStyle name="Normal 4 2 3 3 5 3" xfId="19343" xr:uid="{00000000-0005-0000-0000-00004B770000}"/>
    <cellStyle name="Normal 4 2 3 3 6" xfId="5536" xr:uid="{00000000-0005-0000-0000-00004C770000}"/>
    <cellStyle name="Normal 4 2 3 3 6 2" xfId="13682" xr:uid="{00000000-0005-0000-0000-00004D770000}"/>
    <cellStyle name="Normal 4 2 3 3 6 2 2" xfId="29978" xr:uid="{00000000-0005-0000-0000-00004E770000}"/>
    <cellStyle name="Normal 4 2 3 3 6 3" xfId="21832" xr:uid="{00000000-0005-0000-0000-00004F770000}"/>
    <cellStyle name="Normal 4 2 3 3 7" xfId="8383" xr:uid="{00000000-0005-0000-0000-000050770000}"/>
    <cellStyle name="Normal 4 2 3 3 7 2" xfId="24679" xr:uid="{00000000-0005-0000-0000-000051770000}"/>
    <cellStyle name="Normal 4 2 3 3 8" xfId="16533" xr:uid="{00000000-0005-0000-0000-000052770000}"/>
    <cellStyle name="Normal 4 2 3 4" xfId="321" xr:uid="{00000000-0005-0000-0000-000053770000}"/>
    <cellStyle name="Normal 4 2 3 4 2" xfId="665" xr:uid="{00000000-0005-0000-0000-000054770000}"/>
    <cellStyle name="Normal 4 2 3 4 2 2" xfId="1371" xr:uid="{00000000-0005-0000-0000-000055770000}"/>
    <cellStyle name="Normal 4 2 3 4 2 2 2" xfId="2781" xr:uid="{00000000-0005-0000-0000-000056770000}"/>
    <cellStyle name="Normal 4 2 3 4 2 2 2 2" xfId="5244" xr:uid="{00000000-0005-0000-0000-000057770000}"/>
    <cellStyle name="Normal 4 2 3 4 2 2 2 2 2" xfId="13390" xr:uid="{00000000-0005-0000-0000-000058770000}"/>
    <cellStyle name="Normal 4 2 3 4 2 2 2 2 2 2" xfId="29686" xr:uid="{00000000-0005-0000-0000-000059770000}"/>
    <cellStyle name="Normal 4 2 3 4 2 2 2 2 3" xfId="21540" xr:uid="{00000000-0005-0000-0000-00005A770000}"/>
    <cellStyle name="Normal 4 2 3 4 2 2 2 3" xfId="8080" xr:uid="{00000000-0005-0000-0000-00005B770000}"/>
    <cellStyle name="Normal 4 2 3 4 2 2 2 3 2" xfId="16226" xr:uid="{00000000-0005-0000-0000-00005C770000}"/>
    <cellStyle name="Normal 4 2 3 4 2 2 2 3 2 2" xfId="32522" xr:uid="{00000000-0005-0000-0000-00005D770000}"/>
    <cellStyle name="Normal 4 2 3 4 2 2 2 3 3" xfId="24376" xr:uid="{00000000-0005-0000-0000-00005E770000}"/>
    <cellStyle name="Normal 4 2 3 4 2 2 2 4" xfId="10927" xr:uid="{00000000-0005-0000-0000-00005F770000}"/>
    <cellStyle name="Normal 4 2 3 4 2 2 2 4 2" xfId="27223" xr:uid="{00000000-0005-0000-0000-000060770000}"/>
    <cellStyle name="Normal 4 2 3 4 2 2 2 5" xfId="19077" xr:uid="{00000000-0005-0000-0000-000061770000}"/>
    <cellStyle name="Normal 4 2 3 4 2 2 3" xfId="4026" xr:uid="{00000000-0005-0000-0000-000062770000}"/>
    <cellStyle name="Normal 4 2 3 4 2 2 3 2" xfId="12172" xr:uid="{00000000-0005-0000-0000-000063770000}"/>
    <cellStyle name="Normal 4 2 3 4 2 2 3 2 2" xfId="28468" xr:uid="{00000000-0005-0000-0000-000064770000}"/>
    <cellStyle name="Normal 4 2 3 4 2 2 3 3" xfId="20322" xr:uid="{00000000-0005-0000-0000-000065770000}"/>
    <cellStyle name="Normal 4 2 3 4 2 2 4" xfId="6670" xr:uid="{00000000-0005-0000-0000-000066770000}"/>
    <cellStyle name="Normal 4 2 3 4 2 2 4 2" xfId="14816" xr:uid="{00000000-0005-0000-0000-000067770000}"/>
    <cellStyle name="Normal 4 2 3 4 2 2 4 2 2" xfId="31112" xr:uid="{00000000-0005-0000-0000-000068770000}"/>
    <cellStyle name="Normal 4 2 3 4 2 2 4 3" xfId="22966" xr:uid="{00000000-0005-0000-0000-000069770000}"/>
    <cellStyle name="Normal 4 2 3 4 2 2 5" xfId="9517" xr:uid="{00000000-0005-0000-0000-00006A770000}"/>
    <cellStyle name="Normal 4 2 3 4 2 2 5 2" xfId="25813" xr:uid="{00000000-0005-0000-0000-00006B770000}"/>
    <cellStyle name="Normal 4 2 3 4 2 2 6" xfId="17667" xr:uid="{00000000-0005-0000-0000-00006C770000}"/>
    <cellStyle name="Normal 4 2 3 4 2 3" xfId="2076" xr:uid="{00000000-0005-0000-0000-00006D770000}"/>
    <cellStyle name="Normal 4 2 3 4 2 3 2" xfId="4635" xr:uid="{00000000-0005-0000-0000-00006E770000}"/>
    <cellStyle name="Normal 4 2 3 4 2 3 2 2" xfId="12781" xr:uid="{00000000-0005-0000-0000-00006F770000}"/>
    <cellStyle name="Normal 4 2 3 4 2 3 2 2 2" xfId="29077" xr:uid="{00000000-0005-0000-0000-000070770000}"/>
    <cellStyle name="Normal 4 2 3 4 2 3 2 3" xfId="20931" xr:uid="{00000000-0005-0000-0000-000071770000}"/>
    <cellStyle name="Normal 4 2 3 4 2 3 3" xfId="7375" xr:uid="{00000000-0005-0000-0000-000072770000}"/>
    <cellStyle name="Normal 4 2 3 4 2 3 3 2" xfId="15521" xr:uid="{00000000-0005-0000-0000-000073770000}"/>
    <cellStyle name="Normal 4 2 3 4 2 3 3 2 2" xfId="31817" xr:uid="{00000000-0005-0000-0000-000074770000}"/>
    <cellStyle name="Normal 4 2 3 4 2 3 3 3" xfId="23671" xr:uid="{00000000-0005-0000-0000-000075770000}"/>
    <cellStyle name="Normal 4 2 3 4 2 3 4" xfId="10222" xr:uid="{00000000-0005-0000-0000-000076770000}"/>
    <cellStyle name="Normal 4 2 3 4 2 3 4 2" xfId="26518" xr:uid="{00000000-0005-0000-0000-000077770000}"/>
    <cellStyle name="Normal 4 2 3 4 2 3 5" xfId="18372" xr:uid="{00000000-0005-0000-0000-000078770000}"/>
    <cellStyle name="Normal 4 2 3 4 2 4" xfId="3417" xr:uid="{00000000-0005-0000-0000-000079770000}"/>
    <cellStyle name="Normal 4 2 3 4 2 4 2" xfId="11563" xr:uid="{00000000-0005-0000-0000-00007A770000}"/>
    <cellStyle name="Normal 4 2 3 4 2 4 2 2" xfId="27859" xr:uid="{00000000-0005-0000-0000-00007B770000}"/>
    <cellStyle name="Normal 4 2 3 4 2 4 3" xfId="19713" xr:uid="{00000000-0005-0000-0000-00007C770000}"/>
    <cellStyle name="Normal 4 2 3 4 2 5" xfId="5965" xr:uid="{00000000-0005-0000-0000-00007D770000}"/>
    <cellStyle name="Normal 4 2 3 4 2 5 2" xfId="14111" xr:uid="{00000000-0005-0000-0000-00007E770000}"/>
    <cellStyle name="Normal 4 2 3 4 2 5 2 2" xfId="30407" xr:uid="{00000000-0005-0000-0000-00007F770000}"/>
    <cellStyle name="Normal 4 2 3 4 2 5 3" xfId="22261" xr:uid="{00000000-0005-0000-0000-000080770000}"/>
    <cellStyle name="Normal 4 2 3 4 2 6" xfId="8812" xr:uid="{00000000-0005-0000-0000-000081770000}"/>
    <cellStyle name="Normal 4 2 3 4 2 6 2" xfId="25108" xr:uid="{00000000-0005-0000-0000-000082770000}"/>
    <cellStyle name="Normal 4 2 3 4 2 7" xfId="16962" xr:uid="{00000000-0005-0000-0000-000083770000}"/>
    <cellStyle name="Normal 4 2 3 4 3" xfId="1027" xr:uid="{00000000-0005-0000-0000-000084770000}"/>
    <cellStyle name="Normal 4 2 3 4 3 2" xfId="2437" xr:uid="{00000000-0005-0000-0000-000085770000}"/>
    <cellStyle name="Normal 4 2 3 4 3 2 2" xfId="4948" xr:uid="{00000000-0005-0000-0000-000086770000}"/>
    <cellStyle name="Normal 4 2 3 4 3 2 2 2" xfId="13094" xr:uid="{00000000-0005-0000-0000-000087770000}"/>
    <cellStyle name="Normal 4 2 3 4 3 2 2 2 2" xfId="29390" xr:uid="{00000000-0005-0000-0000-000088770000}"/>
    <cellStyle name="Normal 4 2 3 4 3 2 2 3" xfId="21244" xr:uid="{00000000-0005-0000-0000-000089770000}"/>
    <cellStyle name="Normal 4 2 3 4 3 2 3" xfId="7736" xr:uid="{00000000-0005-0000-0000-00008A770000}"/>
    <cellStyle name="Normal 4 2 3 4 3 2 3 2" xfId="15882" xr:uid="{00000000-0005-0000-0000-00008B770000}"/>
    <cellStyle name="Normal 4 2 3 4 3 2 3 2 2" xfId="32178" xr:uid="{00000000-0005-0000-0000-00008C770000}"/>
    <cellStyle name="Normal 4 2 3 4 3 2 3 3" xfId="24032" xr:uid="{00000000-0005-0000-0000-00008D770000}"/>
    <cellStyle name="Normal 4 2 3 4 3 2 4" xfId="10583" xr:uid="{00000000-0005-0000-0000-00008E770000}"/>
    <cellStyle name="Normal 4 2 3 4 3 2 4 2" xfId="26879" xr:uid="{00000000-0005-0000-0000-00008F770000}"/>
    <cellStyle name="Normal 4 2 3 4 3 2 5" xfId="18733" xr:uid="{00000000-0005-0000-0000-000090770000}"/>
    <cellStyle name="Normal 4 2 3 4 3 3" xfId="3730" xr:uid="{00000000-0005-0000-0000-000091770000}"/>
    <cellStyle name="Normal 4 2 3 4 3 3 2" xfId="11876" xr:uid="{00000000-0005-0000-0000-000092770000}"/>
    <cellStyle name="Normal 4 2 3 4 3 3 2 2" xfId="28172" xr:uid="{00000000-0005-0000-0000-000093770000}"/>
    <cellStyle name="Normal 4 2 3 4 3 3 3" xfId="20026" xr:uid="{00000000-0005-0000-0000-000094770000}"/>
    <cellStyle name="Normal 4 2 3 4 3 4" xfId="6326" xr:uid="{00000000-0005-0000-0000-000095770000}"/>
    <cellStyle name="Normal 4 2 3 4 3 4 2" xfId="14472" xr:uid="{00000000-0005-0000-0000-000096770000}"/>
    <cellStyle name="Normal 4 2 3 4 3 4 2 2" xfId="30768" xr:uid="{00000000-0005-0000-0000-000097770000}"/>
    <cellStyle name="Normal 4 2 3 4 3 4 3" xfId="22622" xr:uid="{00000000-0005-0000-0000-000098770000}"/>
    <cellStyle name="Normal 4 2 3 4 3 5" xfId="9173" xr:uid="{00000000-0005-0000-0000-000099770000}"/>
    <cellStyle name="Normal 4 2 3 4 3 5 2" xfId="25469" xr:uid="{00000000-0005-0000-0000-00009A770000}"/>
    <cellStyle name="Normal 4 2 3 4 3 6" xfId="17323" xr:uid="{00000000-0005-0000-0000-00009B770000}"/>
    <cellStyle name="Normal 4 2 3 4 4" xfId="1732" xr:uid="{00000000-0005-0000-0000-00009C770000}"/>
    <cellStyle name="Normal 4 2 3 4 4 2" xfId="4339" xr:uid="{00000000-0005-0000-0000-00009D770000}"/>
    <cellStyle name="Normal 4 2 3 4 4 2 2" xfId="12485" xr:uid="{00000000-0005-0000-0000-00009E770000}"/>
    <cellStyle name="Normal 4 2 3 4 4 2 2 2" xfId="28781" xr:uid="{00000000-0005-0000-0000-00009F770000}"/>
    <cellStyle name="Normal 4 2 3 4 4 2 3" xfId="20635" xr:uid="{00000000-0005-0000-0000-0000A0770000}"/>
    <cellStyle name="Normal 4 2 3 4 4 3" xfId="7031" xr:uid="{00000000-0005-0000-0000-0000A1770000}"/>
    <cellStyle name="Normal 4 2 3 4 4 3 2" xfId="15177" xr:uid="{00000000-0005-0000-0000-0000A2770000}"/>
    <cellStyle name="Normal 4 2 3 4 4 3 2 2" xfId="31473" xr:uid="{00000000-0005-0000-0000-0000A3770000}"/>
    <cellStyle name="Normal 4 2 3 4 4 3 3" xfId="23327" xr:uid="{00000000-0005-0000-0000-0000A4770000}"/>
    <cellStyle name="Normal 4 2 3 4 4 4" xfId="9878" xr:uid="{00000000-0005-0000-0000-0000A5770000}"/>
    <cellStyle name="Normal 4 2 3 4 4 4 2" xfId="26174" xr:uid="{00000000-0005-0000-0000-0000A6770000}"/>
    <cellStyle name="Normal 4 2 3 4 4 5" xfId="18028" xr:uid="{00000000-0005-0000-0000-0000A7770000}"/>
    <cellStyle name="Normal 4 2 3 4 5" xfId="3121" xr:uid="{00000000-0005-0000-0000-0000A8770000}"/>
    <cellStyle name="Normal 4 2 3 4 5 2" xfId="11267" xr:uid="{00000000-0005-0000-0000-0000A9770000}"/>
    <cellStyle name="Normal 4 2 3 4 5 2 2" xfId="27563" xr:uid="{00000000-0005-0000-0000-0000AA770000}"/>
    <cellStyle name="Normal 4 2 3 4 5 3" xfId="19417" xr:uid="{00000000-0005-0000-0000-0000AB770000}"/>
    <cellStyle name="Normal 4 2 3 4 6" xfId="5621" xr:uid="{00000000-0005-0000-0000-0000AC770000}"/>
    <cellStyle name="Normal 4 2 3 4 6 2" xfId="13767" xr:uid="{00000000-0005-0000-0000-0000AD770000}"/>
    <cellStyle name="Normal 4 2 3 4 6 2 2" xfId="30063" xr:uid="{00000000-0005-0000-0000-0000AE770000}"/>
    <cellStyle name="Normal 4 2 3 4 6 3" xfId="21917" xr:uid="{00000000-0005-0000-0000-0000AF770000}"/>
    <cellStyle name="Normal 4 2 3 4 7" xfId="8468" xr:uid="{00000000-0005-0000-0000-0000B0770000}"/>
    <cellStyle name="Normal 4 2 3 4 7 2" xfId="24764" xr:uid="{00000000-0005-0000-0000-0000B1770000}"/>
    <cellStyle name="Normal 4 2 3 4 8" xfId="16618" xr:uid="{00000000-0005-0000-0000-0000B2770000}"/>
    <cellStyle name="Normal 4 2 3 5" xfId="411" xr:uid="{00000000-0005-0000-0000-0000B3770000}"/>
    <cellStyle name="Normal 4 2 3 5 2" xfId="1117" xr:uid="{00000000-0005-0000-0000-0000B4770000}"/>
    <cellStyle name="Normal 4 2 3 5 2 2" xfId="2527" xr:uid="{00000000-0005-0000-0000-0000B5770000}"/>
    <cellStyle name="Normal 4 2 3 5 2 2 2" xfId="5022" xr:uid="{00000000-0005-0000-0000-0000B6770000}"/>
    <cellStyle name="Normal 4 2 3 5 2 2 2 2" xfId="13168" xr:uid="{00000000-0005-0000-0000-0000B7770000}"/>
    <cellStyle name="Normal 4 2 3 5 2 2 2 2 2" xfId="29464" xr:uid="{00000000-0005-0000-0000-0000B8770000}"/>
    <cellStyle name="Normal 4 2 3 5 2 2 2 3" xfId="21318" xr:uid="{00000000-0005-0000-0000-0000B9770000}"/>
    <cellStyle name="Normal 4 2 3 5 2 2 3" xfId="7826" xr:uid="{00000000-0005-0000-0000-0000BA770000}"/>
    <cellStyle name="Normal 4 2 3 5 2 2 3 2" xfId="15972" xr:uid="{00000000-0005-0000-0000-0000BB770000}"/>
    <cellStyle name="Normal 4 2 3 5 2 2 3 2 2" xfId="32268" xr:uid="{00000000-0005-0000-0000-0000BC770000}"/>
    <cellStyle name="Normal 4 2 3 5 2 2 3 3" xfId="24122" xr:uid="{00000000-0005-0000-0000-0000BD770000}"/>
    <cellStyle name="Normal 4 2 3 5 2 2 4" xfId="10673" xr:uid="{00000000-0005-0000-0000-0000BE770000}"/>
    <cellStyle name="Normal 4 2 3 5 2 2 4 2" xfId="26969" xr:uid="{00000000-0005-0000-0000-0000BF770000}"/>
    <cellStyle name="Normal 4 2 3 5 2 2 5" xfId="18823" xr:uid="{00000000-0005-0000-0000-0000C0770000}"/>
    <cellStyle name="Normal 4 2 3 5 2 3" xfId="3804" xr:uid="{00000000-0005-0000-0000-0000C1770000}"/>
    <cellStyle name="Normal 4 2 3 5 2 3 2" xfId="11950" xr:uid="{00000000-0005-0000-0000-0000C2770000}"/>
    <cellStyle name="Normal 4 2 3 5 2 3 2 2" xfId="28246" xr:uid="{00000000-0005-0000-0000-0000C3770000}"/>
    <cellStyle name="Normal 4 2 3 5 2 3 3" xfId="20100" xr:uid="{00000000-0005-0000-0000-0000C4770000}"/>
    <cellStyle name="Normal 4 2 3 5 2 4" xfId="6416" xr:uid="{00000000-0005-0000-0000-0000C5770000}"/>
    <cellStyle name="Normal 4 2 3 5 2 4 2" xfId="14562" xr:uid="{00000000-0005-0000-0000-0000C6770000}"/>
    <cellStyle name="Normal 4 2 3 5 2 4 2 2" xfId="30858" xr:uid="{00000000-0005-0000-0000-0000C7770000}"/>
    <cellStyle name="Normal 4 2 3 5 2 4 3" xfId="22712" xr:uid="{00000000-0005-0000-0000-0000C8770000}"/>
    <cellStyle name="Normal 4 2 3 5 2 5" xfId="9263" xr:uid="{00000000-0005-0000-0000-0000C9770000}"/>
    <cellStyle name="Normal 4 2 3 5 2 5 2" xfId="25559" xr:uid="{00000000-0005-0000-0000-0000CA770000}"/>
    <cellStyle name="Normal 4 2 3 5 2 6" xfId="17413" xr:uid="{00000000-0005-0000-0000-0000CB770000}"/>
    <cellStyle name="Normal 4 2 3 5 3" xfId="1822" xr:uid="{00000000-0005-0000-0000-0000CC770000}"/>
    <cellStyle name="Normal 4 2 3 5 3 2" xfId="4413" xr:uid="{00000000-0005-0000-0000-0000CD770000}"/>
    <cellStyle name="Normal 4 2 3 5 3 2 2" xfId="12559" xr:uid="{00000000-0005-0000-0000-0000CE770000}"/>
    <cellStyle name="Normal 4 2 3 5 3 2 2 2" xfId="28855" xr:uid="{00000000-0005-0000-0000-0000CF770000}"/>
    <cellStyle name="Normal 4 2 3 5 3 2 3" xfId="20709" xr:uid="{00000000-0005-0000-0000-0000D0770000}"/>
    <cellStyle name="Normal 4 2 3 5 3 3" xfId="7121" xr:uid="{00000000-0005-0000-0000-0000D1770000}"/>
    <cellStyle name="Normal 4 2 3 5 3 3 2" xfId="15267" xr:uid="{00000000-0005-0000-0000-0000D2770000}"/>
    <cellStyle name="Normal 4 2 3 5 3 3 2 2" xfId="31563" xr:uid="{00000000-0005-0000-0000-0000D3770000}"/>
    <cellStyle name="Normal 4 2 3 5 3 3 3" xfId="23417" xr:uid="{00000000-0005-0000-0000-0000D4770000}"/>
    <cellStyle name="Normal 4 2 3 5 3 4" xfId="9968" xr:uid="{00000000-0005-0000-0000-0000D5770000}"/>
    <cellStyle name="Normal 4 2 3 5 3 4 2" xfId="26264" xr:uid="{00000000-0005-0000-0000-0000D6770000}"/>
    <cellStyle name="Normal 4 2 3 5 3 5" xfId="18118" xr:uid="{00000000-0005-0000-0000-0000D7770000}"/>
    <cellStyle name="Normal 4 2 3 5 4" xfId="3195" xr:uid="{00000000-0005-0000-0000-0000D8770000}"/>
    <cellStyle name="Normal 4 2 3 5 4 2" xfId="11341" xr:uid="{00000000-0005-0000-0000-0000D9770000}"/>
    <cellStyle name="Normal 4 2 3 5 4 2 2" xfId="27637" xr:uid="{00000000-0005-0000-0000-0000DA770000}"/>
    <cellStyle name="Normal 4 2 3 5 4 3" xfId="19491" xr:uid="{00000000-0005-0000-0000-0000DB770000}"/>
    <cellStyle name="Normal 4 2 3 5 5" xfId="5711" xr:uid="{00000000-0005-0000-0000-0000DC770000}"/>
    <cellStyle name="Normal 4 2 3 5 5 2" xfId="13857" xr:uid="{00000000-0005-0000-0000-0000DD770000}"/>
    <cellStyle name="Normal 4 2 3 5 5 2 2" xfId="30153" xr:uid="{00000000-0005-0000-0000-0000DE770000}"/>
    <cellStyle name="Normal 4 2 3 5 5 3" xfId="22007" xr:uid="{00000000-0005-0000-0000-0000DF770000}"/>
    <cellStyle name="Normal 4 2 3 5 6" xfId="8558" xr:uid="{00000000-0005-0000-0000-0000E0770000}"/>
    <cellStyle name="Normal 4 2 3 5 6 2" xfId="24854" xr:uid="{00000000-0005-0000-0000-0000E1770000}"/>
    <cellStyle name="Normal 4 2 3 5 7" xfId="16708" xr:uid="{00000000-0005-0000-0000-0000E2770000}"/>
    <cellStyle name="Normal 4 2 3 6" xfId="773" xr:uid="{00000000-0005-0000-0000-0000E3770000}"/>
    <cellStyle name="Normal 4 2 3 6 2" xfId="2183" xr:uid="{00000000-0005-0000-0000-0000E4770000}"/>
    <cellStyle name="Normal 4 2 3 6 2 2" xfId="4726" xr:uid="{00000000-0005-0000-0000-0000E5770000}"/>
    <cellStyle name="Normal 4 2 3 6 2 2 2" xfId="12872" xr:uid="{00000000-0005-0000-0000-0000E6770000}"/>
    <cellStyle name="Normal 4 2 3 6 2 2 2 2" xfId="29168" xr:uid="{00000000-0005-0000-0000-0000E7770000}"/>
    <cellStyle name="Normal 4 2 3 6 2 2 3" xfId="21022" xr:uid="{00000000-0005-0000-0000-0000E8770000}"/>
    <cellStyle name="Normal 4 2 3 6 2 3" xfId="7482" xr:uid="{00000000-0005-0000-0000-0000E9770000}"/>
    <cellStyle name="Normal 4 2 3 6 2 3 2" xfId="15628" xr:uid="{00000000-0005-0000-0000-0000EA770000}"/>
    <cellStyle name="Normal 4 2 3 6 2 3 2 2" xfId="31924" xr:uid="{00000000-0005-0000-0000-0000EB770000}"/>
    <cellStyle name="Normal 4 2 3 6 2 3 3" xfId="23778" xr:uid="{00000000-0005-0000-0000-0000EC770000}"/>
    <cellStyle name="Normal 4 2 3 6 2 4" xfId="10329" xr:uid="{00000000-0005-0000-0000-0000ED770000}"/>
    <cellStyle name="Normal 4 2 3 6 2 4 2" xfId="26625" xr:uid="{00000000-0005-0000-0000-0000EE770000}"/>
    <cellStyle name="Normal 4 2 3 6 2 5" xfId="18479" xr:uid="{00000000-0005-0000-0000-0000EF770000}"/>
    <cellStyle name="Normal 4 2 3 6 3" xfId="3508" xr:uid="{00000000-0005-0000-0000-0000F0770000}"/>
    <cellStyle name="Normal 4 2 3 6 3 2" xfId="11654" xr:uid="{00000000-0005-0000-0000-0000F1770000}"/>
    <cellStyle name="Normal 4 2 3 6 3 2 2" xfId="27950" xr:uid="{00000000-0005-0000-0000-0000F2770000}"/>
    <cellStyle name="Normal 4 2 3 6 3 3" xfId="19804" xr:uid="{00000000-0005-0000-0000-0000F3770000}"/>
    <cellStyle name="Normal 4 2 3 6 4" xfId="6072" xr:uid="{00000000-0005-0000-0000-0000F4770000}"/>
    <cellStyle name="Normal 4 2 3 6 4 2" xfId="14218" xr:uid="{00000000-0005-0000-0000-0000F5770000}"/>
    <cellStyle name="Normal 4 2 3 6 4 2 2" xfId="30514" xr:uid="{00000000-0005-0000-0000-0000F6770000}"/>
    <cellStyle name="Normal 4 2 3 6 4 3" xfId="22368" xr:uid="{00000000-0005-0000-0000-0000F7770000}"/>
    <cellStyle name="Normal 4 2 3 6 5" xfId="8919" xr:uid="{00000000-0005-0000-0000-0000F8770000}"/>
    <cellStyle name="Normal 4 2 3 6 5 2" xfId="25215" xr:uid="{00000000-0005-0000-0000-0000F9770000}"/>
    <cellStyle name="Normal 4 2 3 6 6" xfId="17069" xr:uid="{00000000-0005-0000-0000-0000FA770000}"/>
    <cellStyle name="Normal 4 2 3 7" xfId="1478" xr:uid="{00000000-0005-0000-0000-0000FB770000}"/>
    <cellStyle name="Normal 4 2 3 7 2" xfId="4117" xr:uid="{00000000-0005-0000-0000-0000FC770000}"/>
    <cellStyle name="Normal 4 2 3 7 2 2" xfId="12263" xr:uid="{00000000-0005-0000-0000-0000FD770000}"/>
    <cellStyle name="Normal 4 2 3 7 2 2 2" xfId="28559" xr:uid="{00000000-0005-0000-0000-0000FE770000}"/>
    <cellStyle name="Normal 4 2 3 7 2 3" xfId="20413" xr:uid="{00000000-0005-0000-0000-0000FF770000}"/>
    <cellStyle name="Normal 4 2 3 7 3" xfId="6777" xr:uid="{00000000-0005-0000-0000-000000780000}"/>
    <cellStyle name="Normal 4 2 3 7 3 2" xfId="14923" xr:uid="{00000000-0005-0000-0000-000001780000}"/>
    <cellStyle name="Normal 4 2 3 7 3 2 2" xfId="31219" xr:uid="{00000000-0005-0000-0000-000002780000}"/>
    <cellStyle name="Normal 4 2 3 7 3 3" xfId="23073" xr:uid="{00000000-0005-0000-0000-000003780000}"/>
    <cellStyle name="Normal 4 2 3 7 4" xfId="9624" xr:uid="{00000000-0005-0000-0000-000004780000}"/>
    <cellStyle name="Normal 4 2 3 7 4 2" xfId="25920" xr:uid="{00000000-0005-0000-0000-000005780000}"/>
    <cellStyle name="Normal 4 2 3 7 5" xfId="17774" xr:uid="{00000000-0005-0000-0000-000006780000}"/>
    <cellStyle name="Normal 4 2 3 8" xfId="2899" xr:uid="{00000000-0005-0000-0000-000007780000}"/>
    <cellStyle name="Normal 4 2 3 8 2" xfId="11045" xr:uid="{00000000-0005-0000-0000-000008780000}"/>
    <cellStyle name="Normal 4 2 3 8 2 2" xfId="27341" xr:uid="{00000000-0005-0000-0000-000009780000}"/>
    <cellStyle name="Normal 4 2 3 8 3" xfId="19195" xr:uid="{00000000-0005-0000-0000-00000A780000}"/>
    <cellStyle name="Normal 4 2 3 9" xfId="5367" xr:uid="{00000000-0005-0000-0000-00000B780000}"/>
    <cellStyle name="Normal 4 2 3 9 2" xfId="13513" xr:uid="{00000000-0005-0000-0000-00000C780000}"/>
    <cellStyle name="Normal 4 2 3 9 2 2" xfId="29809" xr:uid="{00000000-0005-0000-0000-00000D780000}"/>
    <cellStyle name="Normal 4 2 3 9 3" xfId="21663" xr:uid="{00000000-0005-0000-0000-00000E780000}"/>
    <cellStyle name="Normal 4 2 4" xfId="113" xr:uid="{00000000-0005-0000-0000-00000F780000}"/>
    <cellStyle name="Normal 4 2 4 2" xfId="457" xr:uid="{00000000-0005-0000-0000-000010780000}"/>
    <cellStyle name="Normal 4 2 4 2 2" xfId="1163" xr:uid="{00000000-0005-0000-0000-000011780000}"/>
    <cellStyle name="Normal 4 2 4 2 2 2" xfId="2573" xr:uid="{00000000-0005-0000-0000-000012780000}"/>
    <cellStyle name="Normal 4 2 4 2 2 2 2" xfId="5060" xr:uid="{00000000-0005-0000-0000-000013780000}"/>
    <cellStyle name="Normal 4 2 4 2 2 2 2 2" xfId="13206" xr:uid="{00000000-0005-0000-0000-000014780000}"/>
    <cellStyle name="Normal 4 2 4 2 2 2 2 2 2" xfId="29502" xr:uid="{00000000-0005-0000-0000-000015780000}"/>
    <cellStyle name="Normal 4 2 4 2 2 2 2 3" xfId="21356" xr:uid="{00000000-0005-0000-0000-000016780000}"/>
    <cellStyle name="Normal 4 2 4 2 2 2 3" xfId="7872" xr:uid="{00000000-0005-0000-0000-000017780000}"/>
    <cellStyle name="Normal 4 2 4 2 2 2 3 2" xfId="16018" xr:uid="{00000000-0005-0000-0000-000018780000}"/>
    <cellStyle name="Normal 4 2 4 2 2 2 3 2 2" xfId="32314" xr:uid="{00000000-0005-0000-0000-000019780000}"/>
    <cellStyle name="Normal 4 2 4 2 2 2 3 3" xfId="24168" xr:uid="{00000000-0005-0000-0000-00001A780000}"/>
    <cellStyle name="Normal 4 2 4 2 2 2 4" xfId="10719" xr:uid="{00000000-0005-0000-0000-00001B780000}"/>
    <cellStyle name="Normal 4 2 4 2 2 2 4 2" xfId="27015" xr:uid="{00000000-0005-0000-0000-00001C780000}"/>
    <cellStyle name="Normal 4 2 4 2 2 2 5" xfId="18869" xr:uid="{00000000-0005-0000-0000-00001D780000}"/>
    <cellStyle name="Normal 4 2 4 2 2 3" xfId="3842" xr:uid="{00000000-0005-0000-0000-00001E780000}"/>
    <cellStyle name="Normal 4 2 4 2 2 3 2" xfId="11988" xr:uid="{00000000-0005-0000-0000-00001F780000}"/>
    <cellStyle name="Normal 4 2 4 2 2 3 2 2" xfId="28284" xr:uid="{00000000-0005-0000-0000-000020780000}"/>
    <cellStyle name="Normal 4 2 4 2 2 3 3" xfId="20138" xr:uid="{00000000-0005-0000-0000-000021780000}"/>
    <cellStyle name="Normal 4 2 4 2 2 4" xfId="6462" xr:uid="{00000000-0005-0000-0000-000022780000}"/>
    <cellStyle name="Normal 4 2 4 2 2 4 2" xfId="14608" xr:uid="{00000000-0005-0000-0000-000023780000}"/>
    <cellStyle name="Normal 4 2 4 2 2 4 2 2" xfId="30904" xr:uid="{00000000-0005-0000-0000-000024780000}"/>
    <cellStyle name="Normal 4 2 4 2 2 4 3" xfId="22758" xr:uid="{00000000-0005-0000-0000-000025780000}"/>
    <cellStyle name="Normal 4 2 4 2 2 5" xfId="9309" xr:uid="{00000000-0005-0000-0000-000026780000}"/>
    <cellStyle name="Normal 4 2 4 2 2 5 2" xfId="25605" xr:uid="{00000000-0005-0000-0000-000027780000}"/>
    <cellStyle name="Normal 4 2 4 2 2 6" xfId="17459" xr:uid="{00000000-0005-0000-0000-000028780000}"/>
    <cellStyle name="Normal 4 2 4 2 3" xfId="1868" xr:uid="{00000000-0005-0000-0000-000029780000}"/>
    <cellStyle name="Normal 4 2 4 2 3 2" xfId="4451" xr:uid="{00000000-0005-0000-0000-00002A780000}"/>
    <cellStyle name="Normal 4 2 4 2 3 2 2" xfId="12597" xr:uid="{00000000-0005-0000-0000-00002B780000}"/>
    <cellStyle name="Normal 4 2 4 2 3 2 2 2" xfId="28893" xr:uid="{00000000-0005-0000-0000-00002C780000}"/>
    <cellStyle name="Normal 4 2 4 2 3 2 3" xfId="20747" xr:uid="{00000000-0005-0000-0000-00002D780000}"/>
    <cellStyle name="Normal 4 2 4 2 3 3" xfId="7167" xr:uid="{00000000-0005-0000-0000-00002E780000}"/>
    <cellStyle name="Normal 4 2 4 2 3 3 2" xfId="15313" xr:uid="{00000000-0005-0000-0000-00002F780000}"/>
    <cellStyle name="Normal 4 2 4 2 3 3 2 2" xfId="31609" xr:uid="{00000000-0005-0000-0000-000030780000}"/>
    <cellStyle name="Normal 4 2 4 2 3 3 3" xfId="23463" xr:uid="{00000000-0005-0000-0000-000031780000}"/>
    <cellStyle name="Normal 4 2 4 2 3 4" xfId="10014" xr:uid="{00000000-0005-0000-0000-000032780000}"/>
    <cellStyle name="Normal 4 2 4 2 3 4 2" xfId="26310" xr:uid="{00000000-0005-0000-0000-000033780000}"/>
    <cellStyle name="Normal 4 2 4 2 3 5" xfId="18164" xr:uid="{00000000-0005-0000-0000-000034780000}"/>
    <cellStyle name="Normal 4 2 4 2 4" xfId="3233" xr:uid="{00000000-0005-0000-0000-000035780000}"/>
    <cellStyle name="Normal 4 2 4 2 4 2" xfId="11379" xr:uid="{00000000-0005-0000-0000-000036780000}"/>
    <cellStyle name="Normal 4 2 4 2 4 2 2" xfId="27675" xr:uid="{00000000-0005-0000-0000-000037780000}"/>
    <cellStyle name="Normal 4 2 4 2 4 3" xfId="19529" xr:uid="{00000000-0005-0000-0000-000038780000}"/>
    <cellStyle name="Normal 4 2 4 2 5" xfId="5757" xr:uid="{00000000-0005-0000-0000-000039780000}"/>
    <cellStyle name="Normal 4 2 4 2 5 2" xfId="13903" xr:uid="{00000000-0005-0000-0000-00003A780000}"/>
    <cellStyle name="Normal 4 2 4 2 5 2 2" xfId="30199" xr:uid="{00000000-0005-0000-0000-00003B780000}"/>
    <cellStyle name="Normal 4 2 4 2 5 3" xfId="22053" xr:uid="{00000000-0005-0000-0000-00003C780000}"/>
    <cellStyle name="Normal 4 2 4 2 6" xfId="8604" xr:uid="{00000000-0005-0000-0000-00003D780000}"/>
    <cellStyle name="Normal 4 2 4 2 6 2" xfId="24900" xr:uid="{00000000-0005-0000-0000-00003E780000}"/>
    <cellStyle name="Normal 4 2 4 2 7" xfId="16754" xr:uid="{00000000-0005-0000-0000-00003F780000}"/>
    <cellStyle name="Normal 4 2 4 3" xfId="819" xr:uid="{00000000-0005-0000-0000-000040780000}"/>
    <cellStyle name="Normal 4 2 4 3 2" xfId="2229" xr:uid="{00000000-0005-0000-0000-000041780000}"/>
    <cellStyle name="Normal 4 2 4 3 2 2" xfId="4764" xr:uid="{00000000-0005-0000-0000-000042780000}"/>
    <cellStyle name="Normal 4 2 4 3 2 2 2" xfId="12910" xr:uid="{00000000-0005-0000-0000-000043780000}"/>
    <cellStyle name="Normal 4 2 4 3 2 2 2 2" xfId="29206" xr:uid="{00000000-0005-0000-0000-000044780000}"/>
    <cellStyle name="Normal 4 2 4 3 2 2 3" xfId="21060" xr:uid="{00000000-0005-0000-0000-000045780000}"/>
    <cellStyle name="Normal 4 2 4 3 2 3" xfId="7528" xr:uid="{00000000-0005-0000-0000-000046780000}"/>
    <cellStyle name="Normal 4 2 4 3 2 3 2" xfId="15674" xr:uid="{00000000-0005-0000-0000-000047780000}"/>
    <cellStyle name="Normal 4 2 4 3 2 3 2 2" xfId="31970" xr:uid="{00000000-0005-0000-0000-000048780000}"/>
    <cellStyle name="Normal 4 2 4 3 2 3 3" xfId="23824" xr:uid="{00000000-0005-0000-0000-000049780000}"/>
    <cellStyle name="Normal 4 2 4 3 2 4" xfId="10375" xr:uid="{00000000-0005-0000-0000-00004A780000}"/>
    <cellStyle name="Normal 4 2 4 3 2 4 2" xfId="26671" xr:uid="{00000000-0005-0000-0000-00004B780000}"/>
    <cellStyle name="Normal 4 2 4 3 2 5" xfId="18525" xr:uid="{00000000-0005-0000-0000-00004C780000}"/>
    <cellStyle name="Normal 4 2 4 3 3" xfId="3546" xr:uid="{00000000-0005-0000-0000-00004D780000}"/>
    <cellStyle name="Normal 4 2 4 3 3 2" xfId="11692" xr:uid="{00000000-0005-0000-0000-00004E780000}"/>
    <cellStyle name="Normal 4 2 4 3 3 2 2" xfId="27988" xr:uid="{00000000-0005-0000-0000-00004F780000}"/>
    <cellStyle name="Normal 4 2 4 3 3 3" xfId="19842" xr:uid="{00000000-0005-0000-0000-000050780000}"/>
    <cellStyle name="Normal 4 2 4 3 4" xfId="6118" xr:uid="{00000000-0005-0000-0000-000051780000}"/>
    <cellStyle name="Normal 4 2 4 3 4 2" xfId="14264" xr:uid="{00000000-0005-0000-0000-000052780000}"/>
    <cellStyle name="Normal 4 2 4 3 4 2 2" xfId="30560" xr:uid="{00000000-0005-0000-0000-000053780000}"/>
    <cellStyle name="Normal 4 2 4 3 4 3" xfId="22414" xr:uid="{00000000-0005-0000-0000-000054780000}"/>
    <cellStyle name="Normal 4 2 4 3 5" xfId="8965" xr:uid="{00000000-0005-0000-0000-000055780000}"/>
    <cellStyle name="Normal 4 2 4 3 5 2" xfId="25261" xr:uid="{00000000-0005-0000-0000-000056780000}"/>
    <cellStyle name="Normal 4 2 4 3 6" xfId="17115" xr:uid="{00000000-0005-0000-0000-000057780000}"/>
    <cellStyle name="Normal 4 2 4 4" xfId="1524" xr:uid="{00000000-0005-0000-0000-000058780000}"/>
    <cellStyle name="Normal 4 2 4 4 2" xfId="4155" xr:uid="{00000000-0005-0000-0000-000059780000}"/>
    <cellStyle name="Normal 4 2 4 4 2 2" xfId="12301" xr:uid="{00000000-0005-0000-0000-00005A780000}"/>
    <cellStyle name="Normal 4 2 4 4 2 2 2" xfId="28597" xr:uid="{00000000-0005-0000-0000-00005B780000}"/>
    <cellStyle name="Normal 4 2 4 4 2 3" xfId="20451" xr:uid="{00000000-0005-0000-0000-00005C780000}"/>
    <cellStyle name="Normal 4 2 4 4 3" xfId="6823" xr:uid="{00000000-0005-0000-0000-00005D780000}"/>
    <cellStyle name="Normal 4 2 4 4 3 2" xfId="14969" xr:uid="{00000000-0005-0000-0000-00005E780000}"/>
    <cellStyle name="Normal 4 2 4 4 3 2 2" xfId="31265" xr:uid="{00000000-0005-0000-0000-00005F780000}"/>
    <cellStyle name="Normal 4 2 4 4 3 3" xfId="23119" xr:uid="{00000000-0005-0000-0000-000060780000}"/>
    <cellStyle name="Normal 4 2 4 4 4" xfId="9670" xr:uid="{00000000-0005-0000-0000-000061780000}"/>
    <cellStyle name="Normal 4 2 4 4 4 2" xfId="25966" xr:uid="{00000000-0005-0000-0000-000062780000}"/>
    <cellStyle name="Normal 4 2 4 4 5" xfId="17820" xr:uid="{00000000-0005-0000-0000-000063780000}"/>
    <cellStyle name="Normal 4 2 4 5" xfId="2937" xr:uid="{00000000-0005-0000-0000-000064780000}"/>
    <cellStyle name="Normal 4 2 4 5 2" xfId="11083" xr:uid="{00000000-0005-0000-0000-000065780000}"/>
    <cellStyle name="Normal 4 2 4 5 2 2" xfId="27379" xr:uid="{00000000-0005-0000-0000-000066780000}"/>
    <cellStyle name="Normal 4 2 4 5 3" xfId="19233" xr:uid="{00000000-0005-0000-0000-000067780000}"/>
    <cellStyle name="Normal 4 2 4 6" xfId="5413" xr:uid="{00000000-0005-0000-0000-000068780000}"/>
    <cellStyle name="Normal 4 2 4 6 2" xfId="13559" xr:uid="{00000000-0005-0000-0000-000069780000}"/>
    <cellStyle name="Normal 4 2 4 6 2 2" xfId="29855" xr:uid="{00000000-0005-0000-0000-00006A780000}"/>
    <cellStyle name="Normal 4 2 4 6 3" xfId="21709" xr:uid="{00000000-0005-0000-0000-00006B780000}"/>
    <cellStyle name="Normal 4 2 4 7" xfId="8260" xr:uid="{00000000-0005-0000-0000-00006C780000}"/>
    <cellStyle name="Normal 4 2 4 7 2" xfId="24556" xr:uid="{00000000-0005-0000-0000-00006D780000}"/>
    <cellStyle name="Normal 4 2 4 8" xfId="16410" xr:uid="{00000000-0005-0000-0000-00006E780000}"/>
    <cellStyle name="Normal 4 2 5" xfId="200" xr:uid="{00000000-0005-0000-0000-00006F780000}"/>
    <cellStyle name="Normal 4 2 5 2" xfId="544" xr:uid="{00000000-0005-0000-0000-000070780000}"/>
    <cellStyle name="Normal 4 2 5 2 2" xfId="1250" xr:uid="{00000000-0005-0000-0000-000071780000}"/>
    <cellStyle name="Normal 4 2 5 2 2 2" xfId="2660" xr:uid="{00000000-0005-0000-0000-000072780000}"/>
    <cellStyle name="Normal 4 2 5 2 2 2 2" xfId="5134" xr:uid="{00000000-0005-0000-0000-000073780000}"/>
    <cellStyle name="Normal 4 2 5 2 2 2 2 2" xfId="13280" xr:uid="{00000000-0005-0000-0000-000074780000}"/>
    <cellStyle name="Normal 4 2 5 2 2 2 2 2 2" xfId="29576" xr:uid="{00000000-0005-0000-0000-000075780000}"/>
    <cellStyle name="Normal 4 2 5 2 2 2 2 3" xfId="21430" xr:uid="{00000000-0005-0000-0000-000076780000}"/>
    <cellStyle name="Normal 4 2 5 2 2 2 3" xfId="7959" xr:uid="{00000000-0005-0000-0000-000077780000}"/>
    <cellStyle name="Normal 4 2 5 2 2 2 3 2" xfId="16105" xr:uid="{00000000-0005-0000-0000-000078780000}"/>
    <cellStyle name="Normal 4 2 5 2 2 2 3 2 2" xfId="32401" xr:uid="{00000000-0005-0000-0000-000079780000}"/>
    <cellStyle name="Normal 4 2 5 2 2 2 3 3" xfId="24255" xr:uid="{00000000-0005-0000-0000-00007A780000}"/>
    <cellStyle name="Normal 4 2 5 2 2 2 4" xfId="10806" xr:uid="{00000000-0005-0000-0000-00007B780000}"/>
    <cellStyle name="Normal 4 2 5 2 2 2 4 2" xfId="27102" xr:uid="{00000000-0005-0000-0000-00007C780000}"/>
    <cellStyle name="Normal 4 2 5 2 2 2 5" xfId="18956" xr:uid="{00000000-0005-0000-0000-00007D780000}"/>
    <cellStyle name="Normal 4 2 5 2 2 3" xfId="3916" xr:uid="{00000000-0005-0000-0000-00007E780000}"/>
    <cellStyle name="Normal 4 2 5 2 2 3 2" xfId="12062" xr:uid="{00000000-0005-0000-0000-00007F780000}"/>
    <cellStyle name="Normal 4 2 5 2 2 3 2 2" xfId="28358" xr:uid="{00000000-0005-0000-0000-000080780000}"/>
    <cellStyle name="Normal 4 2 5 2 2 3 3" xfId="20212" xr:uid="{00000000-0005-0000-0000-000081780000}"/>
    <cellStyle name="Normal 4 2 5 2 2 4" xfId="6549" xr:uid="{00000000-0005-0000-0000-000082780000}"/>
    <cellStyle name="Normal 4 2 5 2 2 4 2" xfId="14695" xr:uid="{00000000-0005-0000-0000-000083780000}"/>
    <cellStyle name="Normal 4 2 5 2 2 4 2 2" xfId="30991" xr:uid="{00000000-0005-0000-0000-000084780000}"/>
    <cellStyle name="Normal 4 2 5 2 2 4 3" xfId="22845" xr:uid="{00000000-0005-0000-0000-000085780000}"/>
    <cellStyle name="Normal 4 2 5 2 2 5" xfId="9396" xr:uid="{00000000-0005-0000-0000-000086780000}"/>
    <cellStyle name="Normal 4 2 5 2 2 5 2" xfId="25692" xr:uid="{00000000-0005-0000-0000-000087780000}"/>
    <cellStyle name="Normal 4 2 5 2 2 6" xfId="17546" xr:uid="{00000000-0005-0000-0000-000088780000}"/>
    <cellStyle name="Normal 4 2 5 2 3" xfId="1955" xr:uid="{00000000-0005-0000-0000-000089780000}"/>
    <cellStyle name="Normal 4 2 5 2 3 2" xfId="4525" xr:uid="{00000000-0005-0000-0000-00008A780000}"/>
    <cellStyle name="Normal 4 2 5 2 3 2 2" xfId="12671" xr:uid="{00000000-0005-0000-0000-00008B780000}"/>
    <cellStyle name="Normal 4 2 5 2 3 2 2 2" xfId="28967" xr:uid="{00000000-0005-0000-0000-00008C780000}"/>
    <cellStyle name="Normal 4 2 5 2 3 2 3" xfId="20821" xr:uid="{00000000-0005-0000-0000-00008D780000}"/>
    <cellStyle name="Normal 4 2 5 2 3 3" xfId="7254" xr:uid="{00000000-0005-0000-0000-00008E780000}"/>
    <cellStyle name="Normal 4 2 5 2 3 3 2" xfId="15400" xr:uid="{00000000-0005-0000-0000-00008F780000}"/>
    <cellStyle name="Normal 4 2 5 2 3 3 2 2" xfId="31696" xr:uid="{00000000-0005-0000-0000-000090780000}"/>
    <cellStyle name="Normal 4 2 5 2 3 3 3" xfId="23550" xr:uid="{00000000-0005-0000-0000-000091780000}"/>
    <cellStyle name="Normal 4 2 5 2 3 4" xfId="10101" xr:uid="{00000000-0005-0000-0000-000092780000}"/>
    <cellStyle name="Normal 4 2 5 2 3 4 2" xfId="26397" xr:uid="{00000000-0005-0000-0000-000093780000}"/>
    <cellStyle name="Normal 4 2 5 2 3 5" xfId="18251" xr:uid="{00000000-0005-0000-0000-000094780000}"/>
    <cellStyle name="Normal 4 2 5 2 4" xfId="3307" xr:uid="{00000000-0005-0000-0000-000095780000}"/>
    <cellStyle name="Normal 4 2 5 2 4 2" xfId="11453" xr:uid="{00000000-0005-0000-0000-000096780000}"/>
    <cellStyle name="Normal 4 2 5 2 4 2 2" xfId="27749" xr:uid="{00000000-0005-0000-0000-000097780000}"/>
    <cellStyle name="Normal 4 2 5 2 4 3" xfId="19603" xr:uid="{00000000-0005-0000-0000-000098780000}"/>
    <cellStyle name="Normal 4 2 5 2 5" xfId="5844" xr:uid="{00000000-0005-0000-0000-000099780000}"/>
    <cellStyle name="Normal 4 2 5 2 5 2" xfId="13990" xr:uid="{00000000-0005-0000-0000-00009A780000}"/>
    <cellStyle name="Normal 4 2 5 2 5 2 2" xfId="30286" xr:uid="{00000000-0005-0000-0000-00009B780000}"/>
    <cellStyle name="Normal 4 2 5 2 5 3" xfId="22140" xr:uid="{00000000-0005-0000-0000-00009C780000}"/>
    <cellStyle name="Normal 4 2 5 2 6" xfId="8691" xr:uid="{00000000-0005-0000-0000-00009D780000}"/>
    <cellStyle name="Normal 4 2 5 2 6 2" xfId="24987" xr:uid="{00000000-0005-0000-0000-00009E780000}"/>
    <cellStyle name="Normal 4 2 5 2 7" xfId="16841" xr:uid="{00000000-0005-0000-0000-00009F780000}"/>
    <cellStyle name="Normal 4 2 5 3" xfId="906" xr:uid="{00000000-0005-0000-0000-0000A0780000}"/>
    <cellStyle name="Normal 4 2 5 3 2" xfId="2316" xr:uid="{00000000-0005-0000-0000-0000A1780000}"/>
    <cellStyle name="Normal 4 2 5 3 2 2" xfId="4838" xr:uid="{00000000-0005-0000-0000-0000A2780000}"/>
    <cellStyle name="Normal 4 2 5 3 2 2 2" xfId="12984" xr:uid="{00000000-0005-0000-0000-0000A3780000}"/>
    <cellStyle name="Normal 4 2 5 3 2 2 2 2" xfId="29280" xr:uid="{00000000-0005-0000-0000-0000A4780000}"/>
    <cellStyle name="Normal 4 2 5 3 2 2 3" xfId="21134" xr:uid="{00000000-0005-0000-0000-0000A5780000}"/>
    <cellStyle name="Normal 4 2 5 3 2 3" xfId="7615" xr:uid="{00000000-0005-0000-0000-0000A6780000}"/>
    <cellStyle name="Normal 4 2 5 3 2 3 2" xfId="15761" xr:uid="{00000000-0005-0000-0000-0000A7780000}"/>
    <cellStyle name="Normal 4 2 5 3 2 3 2 2" xfId="32057" xr:uid="{00000000-0005-0000-0000-0000A8780000}"/>
    <cellStyle name="Normal 4 2 5 3 2 3 3" xfId="23911" xr:uid="{00000000-0005-0000-0000-0000A9780000}"/>
    <cellStyle name="Normal 4 2 5 3 2 4" xfId="10462" xr:uid="{00000000-0005-0000-0000-0000AA780000}"/>
    <cellStyle name="Normal 4 2 5 3 2 4 2" xfId="26758" xr:uid="{00000000-0005-0000-0000-0000AB780000}"/>
    <cellStyle name="Normal 4 2 5 3 2 5" xfId="18612" xr:uid="{00000000-0005-0000-0000-0000AC780000}"/>
    <cellStyle name="Normal 4 2 5 3 3" xfId="3620" xr:uid="{00000000-0005-0000-0000-0000AD780000}"/>
    <cellStyle name="Normal 4 2 5 3 3 2" xfId="11766" xr:uid="{00000000-0005-0000-0000-0000AE780000}"/>
    <cellStyle name="Normal 4 2 5 3 3 2 2" xfId="28062" xr:uid="{00000000-0005-0000-0000-0000AF780000}"/>
    <cellStyle name="Normal 4 2 5 3 3 3" xfId="19916" xr:uid="{00000000-0005-0000-0000-0000B0780000}"/>
    <cellStyle name="Normal 4 2 5 3 4" xfId="6205" xr:uid="{00000000-0005-0000-0000-0000B1780000}"/>
    <cellStyle name="Normal 4 2 5 3 4 2" xfId="14351" xr:uid="{00000000-0005-0000-0000-0000B2780000}"/>
    <cellStyle name="Normal 4 2 5 3 4 2 2" xfId="30647" xr:uid="{00000000-0005-0000-0000-0000B3780000}"/>
    <cellStyle name="Normal 4 2 5 3 4 3" xfId="22501" xr:uid="{00000000-0005-0000-0000-0000B4780000}"/>
    <cellStyle name="Normal 4 2 5 3 5" xfId="9052" xr:uid="{00000000-0005-0000-0000-0000B5780000}"/>
    <cellStyle name="Normal 4 2 5 3 5 2" xfId="25348" xr:uid="{00000000-0005-0000-0000-0000B6780000}"/>
    <cellStyle name="Normal 4 2 5 3 6" xfId="17202" xr:uid="{00000000-0005-0000-0000-0000B7780000}"/>
    <cellStyle name="Normal 4 2 5 4" xfId="1611" xr:uid="{00000000-0005-0000-0000-0000B8780000}"/>
    <cellStyle name="Normal 4 2 5 4 2" xfId="4229" xr:uid="{00000000-0005-0000-0000-0000B9780000}"/>
    <cellStyle name="Normal 4 2 5 4 2 2" xfId="12375" xr:uid="{00000000-0005-0000-0000-0000BA780000}"/>
    <cellStyle name="Normal 4 2 5 4 2 2 2" xfId="28671" xr:uid="{00000000-0005-0000-0000-0000BB780000}"/>
    <cellStyle name="Normal 4 2 5 4 2 3" xfId="20525" xr:uid="{00000000-0005-0000-0000-0000BC780000}"/>
    <cellStyle name="Normal 4 2 5 4 3" xfId="6910" xr:uid="{00000000-0005-0000-0000-0000BD780000}"/>
    <cellStyle name="Normal 4 2 5 4 3 2" xfId="15056" xr:uid="{00000000-0005-0000-0000-0000BE780000}"/>
    <cellStyle name="Normal 4 2 5 4 3 2 2" xfId="31352" xr:uid="{00000000-0005-0000-0000-0000BF780000}"/>
    <cellStyle name="Normal 4 2 5 4 3 3" xfId="23206" xr:uid="{00000000-0005-0000-0000-0000C0780000}"/>
    <cellStyle name="Normal 4 2 5 4 4" xfId="9757" xr:uid="{00000000-0005-0000-0000-0000C1780000}"/>
    <cellStyle name="Normal 4 2 5 4 4 2" xfId="26053" xr:uid="{00000000-0005-0000-0000-0000C2780000}"/>
    <cellStyle name="Normal 4 2 5 4 5" xfId="17907" xr:uid="{00000000-0005-0000-0000-0000C3780000}"/>
    <cellStyle name="Normal 4 2 5 5" xfId="3011" xr:uid="{00000000-0005-0000-0000-0000C4780000}"/>
    <cellStyle name="Normal 4 2 5 5 2" xfId="11157" xr:uid="{00000000-0005-0000-0000-0000C5780000}"/>
    <cellStyle name="Normal 4 2 5 5 2 2" xfId="27453" xr:uid="{00000000-0005-0000-0000-0000C6780000}"/>
    <cellStyle name="Normal 4 2 5 5 3" xfId="19307" xr:uid="{00000000-0005-0000-0000-0000C7780000}"/>
    <cellStyle name="Normal 4 2 5 6" xfId="5500" xr:uid="{00000000-0005-0000-0000-0000C8780000}"/>
    <cellStyle name="Normal 4 2 5 6 2" xfId="13646" xr:uid="{00000000-0005-0000-0000-0000C9780000}"/>
    <cellStyle name="Normal 4 2 5 6 2 2" xfId="29942" xr:uid="{00000000-0005-0000-0000-0000CA780000}"/>
    <cellStyle name="Normal 4 2 5 6 3" xfId="21796" xr:uid="{00000000-0005-0000-0000-0000CB780000}"/>
    <cellStyle name="Normal 4 2 5 7" xfId="8347" xr:uid="{00000000-0005-0000-0000-0000CC780000}"/>
    <cellStyle name="Normal 4 2 5 7 2" xfId="24643" xr:uid="{00000000-0005-0000-0000-0000CD780000}"/>
    <cellStyle name="Normal 4 2 5 8" xfId="16497" xr:uid="{00000000-0005-0000-0000-0000CE780000}"/>
    <cellStyle name="Normal 4 2 6" xfId="277" xr:uid="{00000000-0005-0000-0000-0000CF780000}"/>
    <cellStyle name="Normal 4 2 6 2" xfId="621" xr:uid="{00000000-0005-0000-0000-0000D0780000}"/>
    <cellStyle name="Normal 4 2 6 2 2" xfId="1327" xr:uid="{00000000-0005-0000-0000-0000D1780000}"/>
    <cellStyle name="Normal 4 2 6 2 2 2" xfId="2737" xr:uid="{00000000-0005-0000-0000-0000D2780000}"/>
    <cellStyle name="Normal 4 2 6 2 2 2 2" xfId="5208" xr:uid="{00000000-0005-0000-0000-0000D3780000}"/>
    <cellStyle name="Normal 4 2 6 2 2 2 2 2" xfId="13354" xr:uid="{00000000-0005-0000-0000-0000D4780000}"/>
    <cellStyle name="Normal 4 2 6 2 2 2 2 2 2" xfId="29650" xr:uid="{00000000-0005-0000-0000-0000D5780000}"/>
    <cellStyle name="Normal 4 2 6 2 2 2 2 3" xfId="21504" xr:uid="{00000000-0005-0000-0000-0000D6780000}"/>
    <cellStyle name="Normal 4 2 6 2 2 2 3" xfId="8036" xr:uid="{00000000-0005-0000-0000-0000D7780000}"/>
    <cellStyle name="Normal 4 2 6 2 2 2 3 2" xfId="16182" xr:uid="{00000000-0005-0000-0000-0000D8780000}"/>
    <cellStyle name="Normal 4 2 6 2 2 2 3 2 2" xfId="32478" xr:uid="{00000000-0005-0000-0000-0000D9780000}"/>
    <cellStyle name="Normal 4 2 6 2 2 2 3 3" xfId="24332" xr:uid="{00000000-0005-0000-0000-0000DA780000}"/>
    <cellStyle name="Normal 4 2 6 2 2 2 4" xfId="10883" xr:uid="{00000000-0005-0000-0000-0000DB780000}"/>
    <cellStyle name="Normal 4 2 6 2 2 2 4 2" xfId="27179" xr:uid="{00000000-0005-0000-0000-0000DC780000}"/>
    <cellStyle name="Normal 4 2 6 2 2 2 5" xfId="19033" xr:uid="{00000000-0005-0000-0000-0000DD780000}"/>
    <cellStyle name="Normal 4 2 6 2 2 3" xfId="3990" xr:uid="{00000000-0005-0000-0000-0000DE780000}"/>
    <cellStyle name="Normal 4 2 6 2 2 3 2" xfId="12136" xr:uid="{00000000-0005-0000-0000-0000DF780000}"/>
    <cellStyle name="Normal 4 2 6 2 2 3 2 2" xfId="28432" xr:uid="{00000000-0005-0000-0000-0000E0780000}"/>
    <cellStyle name="Normal 4 2 6 2 2 3 3" xfId="20286" xr:uid="{00000000-0005-0000-0000-0000E1780000}"/>
    <cellStyle name="Normal 4 2 6 2 2 4" xfId="6626" xr:uid="{00000000-0005-0000-0000-0000E2780000}"/>
    <cellStyle name="Normal 4 2 6 2 2 4 2" xfId="14772" xr:uid="{00000000-0005-0000-0000-0000E3780000}"/>
    <cellStyle name="Normal 4 2 6 2 2 4 2 2" xfId="31068" xr:uid="{00000000-0005-0000-0000-0000E4780000}"/>
    <cellStyle name="Normal 4 2 6 2 2 4 3" xfId="22922" xr:uid="{00000000-0005-0000-0000-0000E5780000}"/>
    <cellStyle name="Normal 4 2 6 2 2 5" xfId="9473" xr:uid="{00000000-0005-0000-0000-0000E6780000}"/>
    <cellStyle name="Normal 4 2 6 2 2 5 2" xfId="25769" xr:uid="{00000000-0005-0000-0000-0000E7780000}"/>
    <cellStyle name="Normal 4 2 6 2 2 6" xfId="17623" xr:uid="{00000000-0005-0000-0000-0000E8780000}"/>
    <cellStyle name="Normal 4 2 6 2 3" xfId="2032" xr:uid="{00000000-0005-0000-0000-0000E9780000}"/>
    <cellStyle name="Normal 4 2 6 2 3 2" xfId="4599" xr:uid="{00000000-0005-0000-0000-0000EA780000}"/>
    <cellStyle name="Normal 4 2 6 2 3 2 2" xfId="12745" xr:uid="{00000000-0005-0000-0000-0000EB780000}"/>
    <cellStyle name="Normal 4 2 6 2 3 2 2 2" xfId="29041" xr:uid="{00000000-0005-0000-0000-0000EC780000}"/>
    <cellStyle name="Normal 4 2 6 2 3 2 3" xfId="20895" xr:uid="{00000000-0005-0000-0000-0000ED780000}"/>
    <cellStyle name="Normal 4 2 6 2 3 3" xfId="7331" xr:uid="{00000000-0005-0000-0000-0000EE780000}"/>
    <cellStyle name="Normal 4 2 6 2 3 3 2" xfId="15477" xr:uid="{00000000-0005-0000-0000-0000EF780000}"/>
    <cellStyle name="Normal 4 2 6 2 3 3 2 2" xfId="31773" xr:uid="{00000000-0005-0000-0000-0000F0780000}"/>
    <cellStyle name="Normal 4 2 6 2 3 3 3" xfId="23627" xr:uid="{00000000-0005-0000-0000-0000F1780000}"/>
    <cellStyle name="Normal 4 2 6 2 3 4" xfId="10178" xr:uid="{00000000-0005-0000-0000-0000F2780000}"/>
    <cellStyle name="Normal 4 2 6 2 3 4 2" xfId="26474" xr:uid="{00000000-0005-0000-0000-0000F3780000}"/>
    <cellStyle name="Normal 4 2 6 2 3 5" xfId="18328" xr:uid="{00000000-0005-0000-0000-0000F4780000}"/>
    <cellStyle name="Normal 4 2 6 2 4" xfId="3381" xr:uid="{00000000-0005-0000-0000-0000F5780000}"/>
    <cellStyle name="Normal 4 2 6 2 4 2" xfId="11527" xr:uid="{00000000-0005-0000-0000-0000F6780000}"/>
    <cellStyle name="Normal 4 2 6 2 4 2 2" xfId="27823" xr:uid="{00000000-0005-0000-0000-0000F7780000}"/>
    <cellStyle name="Normal 4 2 6 2 4 3" xfId="19677" xr:uid="{00000000-0005-0000-0000-0000F8780000}"/>
    <cellStyle name="Normal 4 2 6 2 5" xfId="5921" xr:uid="{00000000-0005-0000-0000-0000F9780000}"/>
    <cellStyle name="Normal 4 2 6 2 5 2" xfId="14067" xr:uid="{00000000-0005-0000-0000-0000FA780000}"/>
    <cellStyle name="Normal 4 2 6 2 5 2 2" xfId="30363" xr:uid="{00000000-0005-0000-0000-0000FB780000}"/>
    <cellStyle name="Normal 4 2 6 2 5 3" xfId="22217" xr:uid="{00000000-0005-0000-0000-0000FC780000}"/>
    <cellStyle name="Normal 4 2 6 2 6" xfId="8768" xr:uid="{00000000-0005-0000-0000-0000FD780000}"/>
    <cellStyle name="Normal 4 2 6 2 6 2" xfId="25064" xr:uid="{00000000-0005-0000-0000-0000FE780000}"/>
    <cellStyle name="Normal 4 2 6 2 7" xfId="16918" xr:uid="{00000000-0005-0000-0000-0000FF780000}"/>
    <cellStyle name="Normal 4 2 6 3" xfId="983" xr:uid="{00000000-0005-0000-0000-000000790000}"/>
    <cellStyle name="Normal 4 2 6 3 2" xfId="2393" xr:uid="{00000000-0005-0000-0000-000001790000}"/>
    <cellStyle name="Normal 4 2 6 3 2 2" xfId="4912" xr:uid="{00000000-0005-0000-0000-000002790000}"/>
    <cellStyle name="Normal 4 2 6 3 2 2 2" xfId="13058" xr:uid="{00000000-0005-0000-0000-000003790000}"/>
    <cellStyle name="Normal 4 2 6 3 2 2 2 2" xfId="29354" xr:uid="{00000000-0005-0000-0000-000004790000}"/>
    <cellStyle name="Normal 4 2 6 3 2 2 3" xfId="21208" xr:uid="{00000000-0005-0000-0000-000005790000}"/>
    <cellStyle name="Normal 4 2 6 3 2 3" xfId="7692" xr:uid="{00000000-0005-0000-0000-000006790000}"/>
    <cellStyle name="Normal 4 2 6 3 2 3 2" xfId="15838" xr:uid="{00000000-0005-0000-0000-000007790000}"/>
    <cellStyle name="Normal 4 2 6 3 2 3 2 2" xfId="32134" xr:uid="{00000000-0005-0000-0000-000008790000}"/>
    <cellStyle name="Normal 4 2 6 3 2 3 3" xfId="23988" xr:uid="{00000000-0005-0000-0000-000009790000}"/>
    <cellStyle name="Normal 4 2 6 3 2 4" xfId="10539" xr:uid="{00000000-0005-0000-0000-00000A790000}"/>
    <cellStyle name="Normal 4 2 6 3 2 4 2" xfId="26835" xr:uid="{00000000-0005-0000-0000-00000B790000}"/>
    <cellStyle name="Normal 4 2 6 3 2 5" xfId="18689" xr:uid="{00000000-0005-0000-0000-00000C790000}"/>
    <cellStyle name="Normal 4 2 6 3 3" xfId="3694" xr:uid="{00000000-0005-0000-0000-00000D790000}"/>
    <cellStyle name="Normal 4 2 6 3 3 2" xfId="11840" xr:uid="{00000000-0005-0000-0000-00000E790000}"/>
    <cellStyle name="Normal 4 2 6 3 3 2 2" xfId="28136" xr:uid="{00000000-0005-0000-0000-00000F790000}"/>
    <cellStyle name="Normal 4 2 6 3 3 3" xfId="19990" xr:uid="{00000000-0005-0000-0000-000010790000}"/>
    <cellStyle name="Normal 4 2 6 3 4" xfId="6282" xr:uid="{00000000-0005-0000-0000-000011790000}"/>
    <cellStyle name="Normal 4 2 6 3 4 2" xfId="14428" xr:uid="{00000000-0005-0000-0000-000012790000}"/>
    <cellStyle name="Normal 4 2 6 3 4 2 2" xfId="30724" xr:uid="{00000000-0005-0000-0000-000013790000}"/>
    <cellStyle name="Normal 4 2 6 3 4 3" xfId="22578" xr:uid="{00000000-0005-0000-0000-000014790000}"/>
    <cellStyle name="Normal 4 2 6 3 5" xfId="9129" xr:uid="{00000000-0005-0000-0000-000015790000}"/>
    <cellStyle name="Normal 4 2 6 3 5 2" xfId="25425" xr:uid="{00000000-0005-0000-0000-000016790000}"/>
    <cellStyle name="Normal 4 2 6 3 6" xfId="17279" xr:uid="{00000000-0005-0000-0000-000017790000}"/>
    <cellStyle name="Normal 4 2 6 4" xfId="1688" xr:uid="{00000000-0005-0000-0000-000018790000}"/>
    <cellStyle name="Normal 4 2 6 4 2" xfId="4303" xr:uid="{00000000-0005-0000-0000-000019790000}"/>
    <cellStyle name="Normal 4 2 6 4 2 2" xfId="12449" xr:uid="{00000000-0005-0000-0000-00001A790000}"/>
    <cellStyle name="Normal 4 2 6 4 2 2 2" xfId="28745" xr:uid="{00000000-0005-0000-0000-00001B790000}"/>
    <cellStyle name="Normal 4 2 6 4 2 3" xfId="20599" xr:uid="{00000000-0005-0000-0000-00001C790000}"/>
    <cellStyle name="Normal 4 2 6 4 3" xfId="6987" xr:uid="{00000000-0005-0000-0000-00001D790000}"/>
    <cellStyle name="Normal 4 2 6 4 3 2" xfId="15133" xr:uid="{00000000-0005-0000-0000-00001E790000}"/>
    <cellStyle name="Normal 4 2 6 4 3 2 2" xfId="31429" xr:uid="{00000000-0005-0000-0000-00001F790000}"/>
    <cellStyle name="Normal 4 2 6 4 3 3" xfId="23283" xr:uid="{00000000-0005-0000-0000-000020790000}"/>
    <cellStyle name="Normal 4 2 6 4 4" xfId="9834" xr:uid="{00000000-0005-0000-0000-000021790000}"/>
    <cellStyle name="Normal 4 2 6 4 4 2" xfId="26130" xr:uid="{00000000-0005-0000-0000-000022790000}"/>
    <cellStyle name="Normal 4 2 6 4 5" xfId="17984" xr:uid="{00000000-0005-0000-0000-000023790000}"/>
    <cellStyle name="Normal 4 2 6 5" xfId="3085" xr:uid="{00000000-0005-0000-0000-000024790000}"/>
    <cellStyle name="Normal 4 2 6 5 2" xfId="11231" xr:uid="{00000000-0005-0000-0000-000025790000}"/>
    <cellStyle name="Normal 4 2 6 5 2 2" xfId="27527" xr:uid="{00000000-0005-0000-0000-000026790000}"/>
    <cellStyle name="Normal 4 2 6 5 3" xfId="19381" xr:uid="{00000000-0005-0000-0000-000027790000}"/>
    <cellStyle name="Normal 4 2 6 6" xfId="5577" xr:uid="{00000000-0005-0000-0000-000028790000}"/>
    <cellStyle name="Normal 4 2 6 6 2" xfId="13723" xr:uid="{00000000-0005-0000-0000-000029790000}"/>
    <cellStyle name="Normal 4 2 6 6 2 2" xfId="30019" xr:uid="{00000000-0005-0000-0000-00002A790000}"/>
    <cellStyle name="Normal 4 2 6 6 3" xfId="21873" xr:uid="{00000000-0005-0000-0000-00002B790000}"/>
    <cellStyle name="Normal 4 2 6 7" xfId="8424" xr:uid="{00000000-0005-0000-0000-00002C790000}"/>
    <cellStyle name="Normal 4 2 6 7 2" xfId="24720" xr:uid="{00000000-0005-0000-0000-00002D790000}"/>
    <cellStyle name="Normal 4 2 6 8" xfId="16574" xr:uid="{00000000-0005-0000-0000-00002E790000}"/>
    <cellStyle name="Normal 4 2 7" xfId="367" xr:uid="{00000000-0005-0000-0000-00002F790000}"/>
    <cellStyle name="Normal 4 2 7 2" xfId="1073" xr:uid="{00000000-0005-0000-0000-000030790000}"/>
    <cellStyle name="Normal 4 2 7 2 2" xfId="2483" xr:uid="{00000000-0005-0000-0000-000031790000}"/>
    <cellStyle name="Normal 4 2 7 2 2 2" xfId="4986" xr:uid="{00000000-0005-0000-0000-000032790000}"/>
    <cellStyle name="Normal 4 2 7 2 2 2 2" xfId="13132" xr:uid="{00000000-0005-0000-0000-000033790000}"/>
    <cellStyle name="Normal 4 2 7 2 2 2 2 2" xfId="29428" xr:uid="{00000000-0005-0000-0000-000034790000}"/>
    <cellStyle name="Normal 4 2 7 2 2 2 3" xfId="21282" xr:uid="{00000000-0005-0000-0000-000035790000}"/>
    <cellStyle name="Normal 4 2 7 2 2 3" xfId="7782" xr:uid="{00000000-0005-0000-0000-000036790000}"/>
    <cellStyle name="Normal 4 2 7 2 2 3 2" xfId="15928" xr:uid="{00000000-0005-0000-0000-000037790000}"/>
    <cellStyle name="Normal 4 2 7 2 2 3 2 2" xfId="32224" xr:uid="{00000000-0005-0000-0000-000038790000}"/>
    <cellStyle name="Normal 4 2 7 2 2 3 3" xfId="24078" xr:uid="{00000000-0005-0000-0000-000039790000}"/>
    <cellStyle name="Normal 4 2 7 2 2 4" xfId="10629" xr:uid="{00000000-0005-0000-0000-00003A790000}"/>
    <cellStyle name="Normal 4 2 7 2 2 4 2" xfId="26925" xr:uid="{00000000-0005-0000-0000-00003B790000}"/>
    <cellStyle name="Normal 4 2 7 2 2 5" xfId="18779" xr:uid="{00000000-0005-0000-0000-00003C790000}"/>
    <cellStyle name="Normal 4 2 7 2 3" xfId="3768" xr:uid="{00000000-0005-0000-0000-00003D790000}"/>
    <cellStyle name="Normal 4 2 7 2 3 2" xfId="11914" xr:uid="{00000000-0005-0000-0000-00003E790000}"/>
    <cellStyle name="Normal 4 2 7 2 3 2 2" xfId="28210" xr:uid="{00000000-0005-0000-0000-00003F790000}"/>
    <cellStyle name="Normal 4 2 7 2 3 3" xfId="20064" xr:uid="{00000000-0005-0000-0000-000040790000}"/>
    <cellStyle name="Normal 4 2 7 2 4" xfId="6372" xr:uid="{00000000-0005-0000-0000-000041790000}"/>
    <cellStyle name="Normal 4 2 7 2 4 2" xfId="14518" xr:uid="{00000000-0005-0000-0000-000042790000}"/>
    <cellStyle name="Normal 4 2 7 2 4 2 2" xfId="30814" xr:uid="{00000000-0005-0000-0000-000043790000}"/>
    <cellStyle name="Normal 4 2 7 2 4 3" xfId="22668" xr:uid="{00000000-0005-0000-0000-000044790000}"/>
    <cellStyle name="Normal 4 2 7 2 5" xfId="9219" xr:uid="{00000000-0005-0000-0000-000045790000}"/>
    <cellStyle name="Normal 4 2 7 2 5 2" xfId="25515" xr:uid="{00000000-0005-0000-0000-000046790000}"/>
    <cellStyle name="Normal 4 2 7 2 6" xfId="17369" xr:uid="{00000000-0005-0000-0000-000047790000}"/>
    <cellStyle name="Normal 4 2 7 3" xfId="1778" xr:uid="{00000000-0005-0000-0000-000048790000}"/>
    <cellStyle name="Normal 4 2 7 3 2" xfId="4377" xr:uid="{00000000-0005-0000-0000-000049790000}"/>
    <cellStyle name="Normal 4 2 7 3 2 2" xfId="12523" xr:uid="{00000000-0005-0000-0000-00004A790000}"/>
    <cellStyle name="Normal 4 2 7 3 2 2 2" xfId="28819" xr:uid="{00000000-0005-0000-0000-00004B790000}"/>
    <cellStyle name="Normal 4 2 7 3 2 3" xfId="20673" xr:uid="{00000000-0005-0000-0000-00004C790000}"/>
    <cellStyle name="Normal 4 2 7 3 3" xfId="7077" xr:uid="{00000000-0005-0000-0000-00004D790000}"/>
    <cellStyle name="Normal 4 2 7 3 3 2" xfId="15223" xr:uid="{00000000-0005-0000-0000-00004E790000}"/>
    <cellStyle name="Normal 4 2 7 3 3 2 2" xfId="31519" xr:uid="{00000000-0005-0000-0000-00004F790000}"/>
    <cellStyle name="Normal 4 2 7 3 3 3" xfId="23373" xr:uid="{00000000-0005-0000-0000-000050790000}"/>
    <cellStyle name="Normal 4 2 7 3 4" xfId="9924" xr:uid="{00000000-0005-0000-0000-000051790000}"/>
    <cellStyle name="Normal 4 2 7 3 4 2" xfId="26220" xr:uid="{00000000-0005-0000-0000-000052790000}"/>
    <cellStyle name="Normal 4 2 7 3 5" xfId="18074" xr:uid="{00000000-0005-0000-0000-000053790000}"/>
    <cellStyle name="Normal 4 2 7 4" xfId="3159" xr:uid="{00000000-0005-0000-0000-000054790000}"/>
    <cellStyle name="Normal 4 2 7 4 2" xfId="11305" xr:uid="{00000000-0005-0000-0000-000055790000}"/>
    <cellStyle name="Normal 4 2 7 4 2 2" xfId="27601" xr:uid="{00000000-0005-0000-0000-000056790000}"/>
    <cellStyle name="Normal 4 2 7 4 3" xfId="19455" xr:uid="{00000000-0005-0000-0000-000057790000}"/>
    <cellStyle name="Normal 4 2 7 5" xfId="5667" xr:uid="{00000000-0005-0000-0000-000058790000}"/>
    <cellStyle name="Normal 4 2 7 5 2" xfId="13813" xr:uid="{00000000-0005-0000-0000-000059790000}"/>
    <cellStyle name="Normal 4 2 7 5 2 2" xfId="30109" xr:uid="{00000000-0005-0000-0000-00005A790000}"/>
    <cellStyle name="Normal 4 2 7 5 3" xfId="21963" xr:uid="{00000000-0005-0000-0000-00005B790000}"/>
    <cellStyle name="Normal 4 2 7 6" xfId="8514" xr:uid="{00000000-0005-0000-0000-00005C790000}"/>
    <cellStyle name="Normal 4 2 7 6 2" xfId="24810" xr:uid="{00000000-0005-0000-0000-00005D790000}"/>
    <cellStyle name="Normal 4 2 7 7" xfId="16664" xr:uid="{00000000-0005-0000-0000-00005E790000}"/>
    <cellStyle name="Normal 4 2 8" xfId="729" xr:uid="{00000000-0005-0000-0000-00005F790000}"/>
    <cellStyle name="Normal 4 2 8 2" xfId="2139" xr:uid="{00000000-0005-0000-0000-000060790000}"/>
    <cellStyle name="Normal 4 2 8 2 2" xfId="4690" xr:uid="{00000000-0005-0000-0000-000061790000}"/>
    <cellStyle name="Normal 4 2 8 2 2 2" xfId="12836" xr:uid="{00000000-0005-0000-0000-000062790000}"/>
    <cellStyle name="Normal 4 2 8 2 2 2 2" xfId="29132" xr:uid="{00000000-0005-0000-0000-000063790000}"/>
    <cellStyle name="Normal 4 2 8 2 2 3" xfId="20986" xr:uid="{00000000-0005-0000-0000-000064790000}"/>
    <cellStyle name="Normal 4 2 8 2 3" xfId="7438" xr:uid="{00000000-0005-0000-0000-000065790000}"/>
    <cellStyle name="Normal 4 2 8 2 3 2" xfId="15584" xr:uid="{00000000-0005-0000-0000-000066790000}"/>
    <cellStyle name="Normal 4 2 8 2 3 2 2" xfId="31880" xr:uid="{00000000-0005-0000-0000-000067790000}"/>
    <cellStyle name="Normal 4 2 8 2 3 3" xfId="23734" xr:uid="{00000000-0005-0000-0000-000068790000}"/>
    <cellStyle name="Normal 4 2 8 2 4" xfId="10285" xr:uid="{00000000-0005-0000-0000-000069790000}"/>
    <cellStyle name="Normal 4 2 8 2 4 2" xfId="26581" xr:uid="{00000000-0005-0000-0000-00006A790000}"/>
    <cellStyle name="Normal 4 2 8 2 5" xfId="18435" xr:uid="{00000000-0005-0000-0000-00006B790000}"/>
    <cellStyle name="Normal 4 2 8 3" xfId="3472" xr:uid="{00000000-0005-0000-0000-00006C790000}"/>
    <cellStyle name="Normal 4 2 8 3 2" xfId="11618" xr:uid="{00000000-0005-0000-0000-00006D790000}"/>
    <cellStyle name="Normal 4 2 8 3 2 2" xfId="27914" xr:uid="{00000000-0005-0000-0000-00006E790000}"/>
    <cellStyle name="Normal 4 2 8 3 3" xfId="19768" xr:uid="{00000000-0005-0000-0000-00006F790000}"/>
    <cellStyle name="Normal 4 2 8 4" xfId="6028" xr:uid="{00000000-0005-0000-0000-000070790000}"/>
    <cellStyle name="Normal 4 2 8 4 2" xfId="14174" xr:uid="{00000000-0005-0000-0000-000071790000}"/>
    <cellStyle name="Normal 4 2 8 4 2 2" xfId="30470" xr:uid="{00000000-0005-0000-0000-000072790000}"/>
    <cellStyle name="Normal 4 2 8 4 3" xfId="22324" xr:uid="{00000000-0005-0000-0000-000073790000}"/>
    <cellStyle name="Normal 4 2 8 5" xfId="8875" xr:uid="{00000000-0005-0000-0000-000074790000}"/>
    <cellStyle name="Normal 4 2 8 5 2" xfId="25171" xr:uid="{00000000-0005-0000-0000-000075790000}"/>
    <cellStyle name="Normal 4 2 8 6" xfId="17025" xr:uid="{00000000-0005-0000-0000-000076790000}"/>
    <cellStyle name="Normal 4 2 9" xfId="1434" xr:uid="{00000000-0005-0000-0000-000077790000}"/>
    <cellStyle name="Normal 4 2 9 2" xfId="4081" xr:uid="{00000000-0005-0000-0000-000078790000}"/>
    <cellStyle name="Normal 4 2 9 2 2" xfId="12227" xr:uid="{00000000-0005-0000-0000-000079790000}"/>
    <cellStyle name="Normal 4 2 9 2 2 2" xfId="28523" xr:uid="{00000000-0005-0000-0000-00007A790000}"/>
    <cellStyle name="Normal 4 2 9 2 3" xfId="20377" xr:uid="{00000000-0005-0000-0000-00007B790000}"/>
    <cellStyle name="Normal 4 2 9 3" xfId="6733" xr:uid="{00000000-0005-0000-0000-00007C790000}"/>
    <cellStyle name="Normal 4 2 9 3 2" xfId="14879" xr:uid="{00000000-0005-0000-0000-00007D790000}"/>
    <cellStyle name="Normal 4 2 9 3 2 2" xfId="31175" xr:uid="{00000000-0005-0000-0000-00007E790000}"/>
    <cellStyle name="Normal 4 2 9 3 3" xfId="23029" xr:uid="{00000000-0005-0000-0000-00007F790000}"/>
    <cellStyle name="Normal 4 2 9 4" xfId="9580" xr:uid="{00000000-0005-0000-0000-000080790000}"/>
    <cellStyle name="Normal 4 2 9 4 2" xfId="25876" xr:uid="{00000000-0005-0000-0000-000081790000}"/>
    <cellStyle name="Normal 4 2 9 5" xfId="17730" xr:uid="{00000000-0005-0000-0000-000082790000}"/>
    <cellStyle name="Normal 4 3" xfId="34" xr:uid="{00000000-0005-0000-0000-000083790000}"/>
    <cellStyle name="Normal 4 3 10" xfId="5334" xr:uid="{00000000-0005-0000-0000-000084790000}"/>
    <cellStyle name="Normal 4 3 10 2" xfId="13480" xr:uid="{00000000-0005-0000-0000-000085790000}"/>
    <cellStyle name="Normal 4 3 10 2 2" xfId="29776" xr:uid="{00000000-0005-0000-0000-000086790000}"/>
    <cellStyle name="Normal 4 3 10 3" xfId="21630" xr:uid="{00000000-0005-0000-0000-000087790000}"/>
    <cellStyle name="Normal 4 3 11" xfId="8181" xr:uid="{00000000-0005-0000-0000-000088790000}"/>
    <cellStyle name="Normal 4 3 11 2" xfId="24477" xr:uid="{00000000-0005-0000-0000-000089790000}"/>
    <cellStyle name="Normal 4 3 12" xfId="16331" xr:uid="{00000000-0005-0000-0000-00008A790000}"/>
    <cellStyle name="Normal 4 3 2" xfId="78" xr:uid="{00000000-0005-0000-0000-00008B790000}"/>
    <cellStyle name="Normal 4 3 2 10" xfId="8225" xr:uid="{00000000-0005-0000-0000-00008C790000}"/>
    <cellStyle name="Normal 4 3 2 10 2" xfId="24521" xr:uid="{00000000-0005-0000-0000-00008D790000}"/>
    <cellStyle name="Normal 4 3 2 11" xfId="16375" xr:uid="{00000000-0005-0000-0000-00008E790000}"/>
    <cellStyle name="Normal 4 3 2 2" xfId="168" xr:uid="{00000000-0005-0000-0000-00008F790000}"/>
    <cellStyle name="Normal 4 3 2 2 2" xfId="512" xr:uid="{00000000-0005-0000-0000-000090790000}"/>
    <cellStyle name="Normal 4 3 2 2 2 2" xfId="1218" xr:uid="{00000000-0005-0000-0000-000091790000}"/>
    <cellStyle name="Normal 4 3 2 2 2 2 2" xfId="2628" xr:uid="{00000000-0005-0000-0000-000092790000}"/>
    <cellStyle name="Normal 4 3 2 2 2 2 2 2" xfId="5105" xr:uid="{00000000-0005-0000-0000-000093790000}"/>
    <cellStyle name="Normal 4 3 2 2 2 2 2 2 2" xfId="13251" xr:uid="{00000000-0005-0000-0000-000094790000}"/>
    <cellStyle name="Normal 4 3 2 2 2 2 2 2 2 2" xfId="29547" xr:uid="{00000000-0005-0000-0000-000095790000}"/>
    <cellStyle name="Normal 4 3 2 2 2 2 2 2 3" xfId="21401" xr:uid="{00000000-0005-0000-0000-000096790000}"/>
    <cellStyle name="Normal 4 3 2 2 2 2 2 3" xfId="7927" xr:uid="{00000000-0005-0000-0000-000097790000}"/>
    <cellStyle name="Normal 4 3 2 2 2 2 2 3 2" xfId="16073" xr:uid="{00000000-0005-0000-0000-000098790000}"/>
    <cellStyle name="Normal 4 3 2 2 2 2 2 3 2 2" xfId="32369" xr:uid="{00000000-0005-0000-0000-000099790000}"/>
    <cellStyle name="Normal 4 3 2 2 2 2 2 3 3" xfId="24223" xr:uid="{00000000-0005-0000-0000-00009A790000}"/>
    <cellStyle name="Normal 4 3 2 2 2 2 2 4" xfId="10774" xr:uid="{00000000-0005-0000-0000-00009B790000}"/>
    <cellStyle name="Normal 4 3 2 2 2 2 2 4 2" xfId="27070" xr:uid="{00000000-0005-0000-0000-00009C790000}"/>
    <cellStyle name="Normal 4 3 2 2 2 2 2 5" xfId="18924" xr:uid="{00000000-0005-0000-0000-00009D790000}"/>
    <cellStyle name="Normal 4 3 2 2 2 2 3" xfId="3887" xr:uid="{00000000-0005-0000-0000-00009E790000}"/>
    <cellStyle name="Normal 4 3 2 2 2 2 3 2" xfId="12033" xr:uid="{00000000-0005-0000-0000-00009F790000}"/>
    <cellStyle name="Normal 4 3 2 2 2 2 3 2 2" xfId="28329" xr:uid="{00000000-0005-0000-0000-0000A0790000}"/>
    <cellStyle name="Normal 4 3 2 2 2 2 3 3" xfId="20183" xr:uid="{00000000-0005-0000-0000-0000A1790000}"/>
    <cellStyle name="Normal 4 3 2 2 2 2 4" xfId="6517" xr:uid="{00000000-0005-0000-0000-0000A2790000}"/>
    <cellStyle name="Normal 4 3 2 2 2 2 4 2" xfId="14663" xr:uid="{00000000-0005-0000-0000-0000A3790000}"/>
    <cellStyle name="Normal 4 3 2 2 2 2 4 2 2" xfId="30959" xr:uid="{00000000-0005-0000-0000-0000A4790000}"/>
    <cellStyle name="Normal 4 3 2 2 2 2 4 3" xfId="22813" xr:uid="{00000000-0005-0000-0000-0000A5790000}"/>
    <cellStyle name="Normal 4 3 2 2 2 2 5" xfId="9364" xr:uid="{00000000-0005-0000-0000-0000A6790000}"/>
    <cellStyle name="Normal 4 3 2 2 2 2 5 2" xfId="25660" xr:uid="{00000000-0005-0000-0000-0000A7790000}"/>
    <cellStyle name="Normal 4 3 2 2 2 2 6" xfId="17514" xr:uid="{00000000-0005-0000-0000-0000A8790000}"/>
    <cellStyle name="Normal 4 3 2 2 2 3" xfId="1923" xr:uid="{00000000-0005-0000-0000-0000A9790000}"/>
    <cellStyle name="Normal 4 3 2 2 2 3 2" xfId="4496" xr:uid="{00000000-0005-0000-0000-0000AA790000}"/>
    <cellStyle name="Normal 4 3 2 2 2 3 2 2" xfId="12642" xr:uid="{00000000-0005-0000-0000-0000AB790000}"/>
    <cellStyle name="Normal 4 3 2 2 2 3 2 2 2" xfId="28938" xr:uid="{00000000-0005-0000-0000-0000AC790000}"/>
    <cellStyle name="Normal 4 3 2 2 2 3 2 3" xfId="20792" xr:uid="{00000000-0005-0000-0000-0000AD790000}"/>
    <cellStyle name="Normal 4 3 2 2 2 3 3" xfId="7222" xr:uid="{00000000-0005-0000-0000-0000AE790000}"/>
    <cellStyle name="Normal 4 3 2 2 2 3 3 2" xfId="15368" xr:uid="{00000000-0005-0000-0000-0000AF790000}"/>
    <cellStyle name="Normal 4 3 2 2 2 3 3 2 2" xfId="31664" xr:uid="{00000000-0005-0000-0000-0000B0790000}"/>
    <cellStyle name="Normal 4 3 2 2 2 3 3 3" xfId="23518" xr:uid="{00000000-0005-0000-0000-0000B1790000}"/>
    <cellStyle name="Normal 4 3 2 2 2 3 4" xfId="10069" xr:uid="{00000000-0005-0000-0000-0000B2790000}"/>
    <cellStyle name="Normal 4 3 2 2 2 3 4 2" xfId="26365" xr:uid="{00000000-0005-0000-0000-0000B3790000}"/>
    <cellStyle name="Normal 4 3 2 2 2 3 5" xfId="18219" xr:uid="{00000000-0005-0000-0000-0000B4790000}"/>
    <cellStyle name="Normal 4 3 2 2 2 4" xfId="3278" xr:uid="{00000000-0005-0000-0000-0000B5790000}"/>
    <cellStyle name="Normal 4 3 2 2 2 4 2" xfId="11424" xr:uid="{00000000-0005-0000-0000-0000B6790000}"/>
    <cellStyle name="Normal 4 3 2 2 2 4 2 2" xfId="27720" xr:uid="{00000000-0005-0000-0000-0000B7790000}"/>
    <cellStyle name="Normal 4 3 2 2 2 4 3" xfId="19574" xr:uid="{00000000-0005-0000-0000-0000B8790000}"/>
    <cellStyle name="Normal 4 3 2 2 2 5" xfId="5812" xr:uid="{00000000-0005-0000-0000-0000B9790000}"/>
    <cellStyle name="Normal 4 3 2 2 2 5 2" xfId="13958" xr:uid="{00000000-0005-0000-0000-0000BA790000}"/>
    <cellStyle name="Normal 4 3 2 2 2 5 2 2" xfId="30254" xr:uid="{00000000-0005-0000-0000-0000BB790000}"/>
    <cellStyle name="Normal 4 3 2 2 2 5 3" xfId="22108" xr:uid="{00000000-0005-0000-0000-0000BC790000}"/>
    <cellStyle name="Normal 4 3 2 2 2 6" xfId="8659" xr:uid="{00000000-0005-0000-0000-0000BD790000}"/>
    <cellStyle name="Normal 4 3 2 2 2 6 2" xfId="24955" xr:uid="{00000000-0005-0000-0000-0000BE790000}"/>
    <cellStyle name="Normal 4 3 2 2 2 7" xfId="16809" xr:uid="{00000000-0005-0000-0000-0000BF790000}"/>
    <cellStyle name="Normal 4 3 2 2 3" xfId="874" xr:uid="{00000000-0005-0000-0000-0000C0790000}"/>
    <cellStyle name="Normal 4 3 2 2 3 2" xfId="2284" xr:uid="{00000000-0005-0000-0000-0000C1790000}"/>
    <cellStyle name="Normal 4 3 2 2 3 2 2" xfId="4809" xr:uid="{00000000-0005-0000-0000-0000C2790000}"/>
    <cellStyle name="Normal 4 3 2 2 3 2 2 2" xfId="12955" xr:uid="{00000000-0005-0000-0000-0000C3790000}"/>
    <cellStyle name="Normal 4 3 2 2 3 2 2 2 2" xfId="29251" xr:uid="{00000000-0005-0000-0000-0000C4790000}"/>
    <cellStyle name="Normal 4 3 2 2 3 2 2 3" xfId="21105" xr:uid="{00000000-0005-0000-0000-0000C5790000}"/>
    <cellStyle name="Normal 4 3 2 2 3 2 3" xfId="7583" xr:uid="{00000000-0005-0000-0000-0000C6790000}"/>
    <cellStyle name="Normal 4 3 2 2 3 2 3 2" xfId="15729" xr:uid="{00000000-0005-0000-0000-0000C7790000}"/>
    <cellStyle name="Normal 4 3 2 2 3 2 3 2 2" xfId="32025" xr:uid="{00000000-0005-0000-0000-0000C8790000}"/>
    <cellStyle name="Normal 4 3 2 2 3 2 3 3" xfId="23879" xr:uid="{00000000-0005-0000-0000-0000C9790000}"/>
    <cellStyle name="Normal 4 3 2 2 3 2 4" xfId="10430" xr:uid="{00000000-0005-0000-0000-0000CA790000}"/>
    <cellStyle name="Normal 4 3 2 2 3 2 4 2" xfId="26726" xr:uid="{00000000-0005-0000-0000-0000CB790000}"/>
    <cellStyle name="Normal 4 3 2 2 3 2 5" xfId="18580" xr:uid="{00000000-0005-0000-0000-0000CC790000}"/>
    <cellStyle name="Normal 4 3 2 2 3 3" xfId="3591" xr:uid="{00000000-0005-0000-0000-0000CD790000}"/>
    <cellStyle name="Normal 4 3 2 2 3 3 2" xfId="11737" xr:uid="{00000000-0005-0000-0000-0000CE790000}"/>
    <cellStyle name="Normal 4 3 2 2 3 3 2 2" xfId="28033" xr:uid="{00000000-0005-0000-0000-0000CF790000}"/>
    <cellStyle name="Normal 4 3 2 2 3 3 3" xfId="19887" xr:uid="{00000000-0005-0000-0000-0000D0790000}"/>
    <cellStyle name="Normal 4 3 2 2 3 4" xfId="6173" xr:uid="{00000000-0005-0000-0000-0000D1790000}"/>
    <cellStyle name="Normal 4 3 2 2 3 4 2" xfId="14319" xr:uid="{00000000-0005-0000-0000-0000D2790000}"/>
    <cellStyle name="Normal 4 3 2 2 3 4 2 2" xfId="30615" xr:uid="{00000000-0005-0000-0000-0000D3790000}"/>
    <cellStyle name="Normal 4 3 2 2 3 4 3" xfId="22469" xr:uid="{00000000-0005-0000-0000-0000D4790000}"/>
    <cellStyle name="Normal 4 3 2 2 3 5" xfId="9020" xr:uid="{00000000-0005-0000-0000-0000D5790000}"/>
    <cellStyle name="Normal 4 3 2 2 3 5 2" xfId="25316" xr:uid="{00000000-0005-0000-0000-0000D6790000}"/>
    <cellStyle name="Normal 4 3 2 2 3 6" xfId="17170" xr:uid="{00000000-0005-0000-0000-0000D7790000}"/>
    <cellStyle name="Normal 4 3 2 2 4" xfId="1579" xr:uid="{00000000-0005-0000-0000-0000D8790000}"/>
    <cellStyle name="Normal 4 3 2 2 4 2" xfId="4200" xr:uid="{00000000-0005-0000-0000-0000D9790000}"/>
    <cellStyle name="Normal 4 3 2 2 4 2 2" xfId="12346" xr:uid="{00000000-0005-0000-0000-0000DA790000}"/>
    <cellStyle name="Normal 4 3 2 2 4 2 2 2" xfId="28642" xr:uid="{00000000-0005-0000-0000-0000DB790000}"/>
    <cellStyle name="Normal 4 3 2 2 4 2 3" xfId="20496" xr:uid="{00000000-0005-0000-0000-0000DC790000}"/>
    <cellStyle name="Normal 4 3 2 2 4 3" xfId="6878" xr:uid="{00000000-0005-0000-0000-0000DD790000}"/>
    <cellStyle name="Normal 4 3 2 2 4 3 2" xfId="15024" xr:uid="{00000000-0005-0000-0000-0000DE790000}"/>
    <cellStyle name="Normal 4 3 2 2 4 3 2 2" xfId="31320" xr:uid="{00000000-0005-0000-0000-0000DF790000}"/>
    <cellStyle name="Normal 4 3 2 2 4 3 3" xfId="23174" xr:uid="{00000000-0005-0000-0000-0000E0790000}"/>
    <cellStyle name="Normal 4 3 2 2 4 4" xfId="9725" xr:uid="{00000000-0005-0000-0000-0000E1790000}"/>
    <cellStyle name="Normal 4 3 2 2 4 4 2" xfId="26021" xr:uid="{00000000-0005-0000-0000-0000E2790000}"/>
    <cellStyle name="Normal 4 3 2 2 4 5" xfId="17875" xr:uid="{00000000-0005-0000-0000-0000E3790000}"/>
    <cellStyle name="Normal 4 3 2 2 5" xfId="2982" xr:uid="{00000000-0005-0000-0000-0000E4790000}"/>
    <cellStyle name="Normal 4 3 2 2 5 2" xfId="11128" xr:uid="{00000000-0005-0000-0000-0000E5790000}"/>
    <cellStyle name="Normal 4 3 2 2 5 2 2" xfId="27424" xr:uid="{00000000-0005-0000-0000-0000E6790000}"/>
    <cellStyle name="Normal 4 3 2 2 5 3" xfId="19278" xr:uid="{00000000-0005-0000-0000-0000E7790000}"/>
    <cellStyle name="Normal 4 3 2 2 6" xfId="5468" xr:uid="{00000000-0005-0000-0000-0000E8790000}"/>
    <cellStyle name="Normal 4 3 2 2 6 2" xfId="13614" xr:uid="{00000000-0005-0000-0000-0000E9790000}"/>
    <cellStyle name="Normal 4 3 2 2 6 2 2" xfId="29910" xr:uid="{00000000-0005-0000-0000-0000EA790000}"/>
    <cellStyle name="Normal 4 3 2 2 6 3" xfId="21764" xr:uid="{00000000-0005-0000-0000-0000EB790000}"/>
    <cellStyle name="Normal 4 3 2 2 7" xfId="8315" xr:uid="{00000000-0005-0000-0000-0000EC790000}"/>
    <cellStyle name="Normal 4 3 2 2 7 2" xfId="24611" xr:uid="{00000000-0005-0000-0000-0000ED790000}"/>
    <cellStyle name="Normal 4 3 2 2 8" xfId="16465" xr:uid="{00000000-0005-0000-0000-0000EE790000}"/>
    <cellStyle name="Normal 4 3 2 3" xfId="245" xr:uid="{00000000-0005-0000-0000-0000EF790000}"/>
    <cellStyle name="Normal 4 3 2 3 2" xfId="589" xr:uid="{00000000-0005-0000-0000-0000F0790000}"/>
    <cellStyle name="Normal 4 3 2 3 2 2" xfId="1295" xr:uid="{00000000-0005-0000-0000-0000F1790000}"/>
    <cellStyle name="Normal 4 3 2 3 2 2 2" xfId="2705" xr:uid="{00000000-0005-0000-0000-0000F2790000}"/>
    <cellStyle name="Normal 4 3 2 3 2 2 2 2" xfId="5179" xr:uid="{00000000-0005-0000-0000-0000F3790000}"/>
    <cellStyle name="Normal 4 3 2 3 2 2 2 2 2" xfId="13325" xr:uid="{00000000-0005-0000-0000-0000F4790000}"/>
    <cellStyle name="Normal 4 3 2 3 2 2 2 2 2 2" xfId="29621" xr:uid="{00000000-0005-0000-0000-0000F5790000}"/>
    <cellStyle name="Normal 4 3 2 3 2 2 2 2 3" xfId="21475" xr:uid="{00000000-0005-0000-0000-0000F6790000}"/>
    <cellStyle name="Normal 4 3 2 3 2 2 2 3" xfId="8004" xr:uid="{00000000-0005-0000-0000-0000F7790000}"/>
    <cellStyle name="Normal 4 3 2 3 2 2 2 3 2" xfId="16150" xr:uid="{00000000-0005-0000-0000-0000F8790000}"/>
    <cellStyle name="Normal 4 3 2 3 2 2 2 3 2 2" xfId="32446" xr:uid="{00000000-0005-0000-0000-0000F9790000}"/>
    <cellStyle name="Normal 4 3 2 3 2 2 2 3 3" xfId="24300" xr:uid="{00000000-0005-0000-0000-0000FA790000}"/>
    <cellStyle name="Normal 4 3 2 3 2 2 2 4" xfId="10851" xr:uid="{00000000-0005-0000-0000-0000FB790000}"/>
    <cellStyle name="Normal 4 3 2 3 2 2 2 4 2" xfId="27147" xr:uid="{00000000-0005-0000-0000-0000FC790000}"/>
    <cellStyle name="Normal 4 3 2 3 2 2 2 5" xfId="19001" xr:uid="{00000000-0005-0000-0000-0000FD790000}"/>
    <cellStyle name="Normal 4 3 2 3 2 2 3" xfId="3961" xr:uid="{00000000-0005-0000-0000-0000FE790000}"/>
    <cellStyle name="Normal 4 3 2 3 2 2 3 2" xfId="12107" xr:uid="{00000000-0005-0000-0000-0000FF790000}"/>
    <cellStyle name="Normal 4 3 2 3 2 2 3 2 2" xfId="28403" xr:uid="{00000000-0005-0000-0000-0000007A0000}"/>
    <cellStyle name="Normal 4 3 2 3 2 2 3 3" xfId="20257" xr:uid="{00000000-0005-0000-0000-0000017A0000}"/>
    <cellStyle name="Normal 4 3 2 3 2 2 4" xfId="6594" xr:uid="{00000000-0005-0000-0000-0000027A0000}"/>
    <cellStyle name="Normal 4 3 2 3 2 2 4 2" xfId="14740" xr:uid="{00000000-0005-0000-0000-0000037A0000}"/>
    <cellStyle name="Normal 4 3 2 3 2 2 4 2 2" xfId="31036" xr:uid="{00000000-0005-0000-0000-0000047A0000}"/>
    <cellStyle name="Normal 4 3 2 3 2 2 4 3" xfId="22890" xr:uid="{00000000-0005-0000-0000-0000057A0000}"/>
    <cellStyle name="Normal 4 3 2 3 2 2 5" xfId="9441" xr:uid="{00000000-0005-0000-0000-0000067A0000}"/>
    <cellStyle name="Normal 4 3 2 3 2 2 5 2" xfId="25737" xr:uid="{00000000-0005-0000-0000-0000077A0000}"/>
    <cellStyle name="Normal 4 3 2 3 2 2 6" xfId="17591" xr:uid="{00000000-0005-0000-0000-0000087A0000}"/>
    <cellStyle name="Normal 4 3 2 3 2 3" xfId="2000" xr:uid="{00000000-0005-0000-0000-0000097A0000}"/>
    <cellStyle name="Normal 4 3 2 3 2 3 2" xfId="4570" xr:uid="{00000000-0005-0000-0000-00000A7A0000}"/>
    <cellStyle name="Normal 4 3 2 3 2 3 2 2" xfId="12716" xr:uid="{00000000-0005-0000-0000-00000B7A0000}"/>
    <cellStyle name="Normal 4 3 2 3 2 3 2 2 2" xfId="29012" xr:uid="{00000000-0005-0000-0000-00000C7A0000}"/>
    <cellStyle name="Normal 4 3 2 3 2 3 2 3" xfId="20866" xr:uid="{00000000-0005-0000-0000-00000D7A0000}"/>
    <cellStyle name="Normal 4 3 2 3 2 3 3" xfId="7299" xr:uid="{00000000-0005-0000-0000-00000E7A0000}"/>
    <cellStyle name="Normal 4 3 2 3 2 3 3 2" xfId="15445" xr:uid="{00000000-0005-0000-0000-00000F7A0000}"/>
    <cellStyle name="Normal 4 3 2 3 2 3 3 2 2" xfId="31741" xr:uid="{00000000-0005-0000-0000-0000107A0000}"/>
    <cellStyle name="Normal 4 3 2 3 2 3 3 3" xfId="23595" xr:uid="{00000000-0005-0000-0000-0000117A0000}"/>
    <cellStyle name="Normal 4 3 2 3 2 3 4" xfId="10146" xr:uid="{00000000-0005-0000-0000-0000127A0000}"/>
    <cellStyle name="Normal 4 3 2 3 2 3 4 2" xfId="26442" xr:uid="{00000000-0005-0000-0000-0000137A0000}"/>
    <cellStyle name="Normal 4 3 2 3 2 3 5" xfId="18296" xr:uid="{00000000-0005-0000-0000-0000147A0000}"/>
    <cellStyle name="Normal 4 3 2 3 2 4" xfId="3352" xr:uid="{00000000-0005-0000-0000-0000157A0000}"/>
    <cellStyle name="Normal 4 3 2 3 2 4 2" xfId="11498" xr:uid="{00000000-0005-0000-0000-0000167A0000}"/>
    <cellStyle name="Normal 4 3 2 3 2 4 2 2" xfId="27794" xr:uid="{00000000-0005-0000-0000-0000177A0000}"/>
    <cellStyle name="Normal 4 3 2 3 2 4 3" xfId="19648" xr:uid="{00000000-0005-0000-0000-0000187A0000}"/>
    <cellStyle name="Normal 4 3 2 3 2 5" xfId="5889" xr:uid="{00000000-0005-0000-0000-0000197A0000}"/>
    <cellStyle name="Normal 4 3 2 3 2 5 2" xfId="14035" xr:uid="{00000000-0005-0000-0000-00001A7A0000}"/>
    <cellStyle name="Normal 4 3 2 3 2 5 2 2" xfId="30331" xr:uid="{00000000-0005-0000-0000-00001B7A0000}"/>
    <cellStyle name="Normal 4 3 2 3 2 5 3" xfId="22185" xr:uid="{00000000-0005-0000-0000-00001C7A0000}"/>
    <cellStyle name="Normal 4 3 2 3 2 6" xfId="8736" xr:uid="{00000000-0005-0000-0000-00001D7A0000}"/>
    <cellStyle name="Normal 4 3 2 3 2 6 2" xfId="25032" xr:uid="{00000000-0005-0000-0000-00001E7A0000}"/>
    <cellStyle name="Normal 4 3 2 3 2 7" xfId="16886" xr:uid="{00000000-0005-0000-0000-00001F7A0000}"/>
    <cellStyle name="Normal 4 3 2 3 3" xfId="951" xr:uid="{00000000-0005-0000-0000-0000207A0000}"/>
    <cellStyle name="Normal 4 3 2 3 3 2" xfId="2361" xr:uid="{00000000-0005-0000-0000-0000217A0000}"/>
    <cellStyle name="Normal 4 3 2 3 3 2 2" xfId="4883" xr:uid="{00000000-0005-0000-0000-0000227A0000}"/>
    <cellStyle name="Normal 4 3 2 3 3 2 2 2" xfId="13029" xr:uid="{00000000-0005-0000-0000-0000237A0000}"/>
    <cellStyle name="Normal 4 3 2 3 3 2 2 2 2" xfId="29325" xr:uid="{00000000-0005-0000-0000-0000247A0000}"/>
    <cellStyle name="Normal 4 3 2 3 3 2 2 3" xfId="21179" xr:uid="{00000000-0005-0000-0000-0000257A0000}"/>
    <cellStyle name="Normal 4 3 2 3 3 2 3" xfId="7660" xr:uid="{00000000-0005-0000-0000-0000267A0000}"/>
    <cellStyle name="Normal 4 3 2 3 3 2 3 2" xfId="15806" xr:uid="{00000000-0005-0000-0000-0000277A0000}"/>
    <cellStyle name="Normal 4 3 2 3 3 2 3 2 2" xfId="32102" xr:uid="{00000000-0005-0000-0000-0000287A0000}"/>
    <cellStyle name="Normal 4 3 2 3 3 2 3 3" xfId="23956" xr:uid="{00000000-0005-0000-0000-0000297A0000}"/>
    <cellStyle name="Normal 4 3 2 3 3 2 4" xfId="10507" xr:uid="{00000000-0005-0000-0000-00002A7A0000}"/>
    <cellStyle name="Normal 4 3 2 3 3 2 4 2" xfId="26803" xr:uid="{00000000-0005-0000-0000-00002B7A0000}"/>
    <cellStyle name="Normal 4 3 2 3 3 2 5" xfId="18657" xr:uid="{00000000-0005-0000-0000-00002C7A0000}"/>
    <cellStyle name="Normal 4 3 2 3 3 3" xfId="3665" xr:uid="{00000000-0005-0000-0000-00002D7A0000}"/>
    <cellStyle name="Normal 4 3 2 3 3 3 2" xfId="11811" xr:uid="{00000000-0005-0000-0000-00002E7A0000}"/>
    <cellStyle name="Normal 4 3 2 3 3 3 2 2" xfId="28107" xr:uid="{00000000-0005-0000-0000-00002F7A0000}"/>
    <cellStyle name="Normal 4 3 2 3 3 3 3" xfId="19961" xr:uid="{00000000-0005-0000-0000-0000307A0000}"/>
    <cellStyle name="Normal 4 3 2 3 3 4" xfId="6250" xr:uid="{00000000-0005-0000-0000-0000317A0000}"/>
    <cellStyle name="Normal 4 3 2 3 3 4 2" xfId="14396" xr:uid="{00000000-0005-0000-0000-0000327A0000}"/>
    <cellStyle name="Normal 4 3 2 3 3 4 2 2" xfId="30692" xr:uid="{00000000-0005-0000-0000-0000337A0000}"/>
    <cellStyle name="Normal 4 3 2 3 3 4 3" xfId="22546" xr:uid="{00000000-0005-0000-0000-0000347A0000}"/>
    <cellStyle name="Normal 4 3 2 3 3 5" xfId="9097" xr:uid="{00000000-0005-0000-0000-0000357A0000}"/>
    <cellStyle name="Normal 4 3 2 3 3 5 2" xfId="25393" xr:uid="{00000000-0005-0000-0000-0000367A0000}"/>
    <cellStyle name="Normal 4 3 2 3 3 6" xfId="17247" xr:uid="{00000000-0005-0000-0000-0000377A0000}"/>
    <cellStyle name="Normal 4 3 2 3 4" xfId="1656" xr:uid="{00000000-0005-0000-0000-0000387A0000}"/>
    <cellStyle name="Normal 4 3 2 3 4 2" xfId="4274" xr:uid="{00000000-0005-0000-0000-0000397A0000}"/>
    <cellStyle name="Normal 4 3 2 3 4 2 2" xfId="12420" xr:uid="{00000000-0005-0000-0000-00003A7A0000}"/>
    <cellStyle name="Normal 4 3 2 3 4 2 2 2" xfId="28716" xr:uid="{00000000-0005-0000-0000-00003B7A0000}"/>
    <cellStyle name="Normal 4 3 2 3 4 2 3" xfId="20570" xr:uid="{00000000-0005-0000-0000-00003C7A0000}"/>
    <cellStyle name="Normal 4 3 2 3 4 3" xfId="6955" xr:uid="{00000000-0005-0000-0000-00003D7A0000}"/>
    <cellStyle name="Normal 4 3 2 3 4 3 2" xfId="15101" xr:uid="{00000000-0005-0000-0000-00003E7A0000}"/>
    <cellStyle name="Normal 4 3 2 3 4 3 2 2" xfId="31397" xr:uid="{00000000-0005-0000-0000-00003F7A0000}"/>
    <cellStyle name="Normal 4 3 2 3 4 3 3" xfId="23251" xr:uid="{00000000-0005-0000-0000-0000407A0000}"/>
    <cellStyle name="Normal 4 3 2 3 4 4" xfId="9802" xr:uid="{00000000-0005-0000-0000-0000417A0000}"/>
    <cellStyle name="Normal 4 3 2 3 4 4 2" xfId="26098" xr:uid="{00000000-0005-0000-0000-0000427A0000}"/>
    <cellStyle name="Normal 4 3 2 3 4 5" xfId="17952" xr:uid="{00000000-0005-0000-0000-0000437A0000}"/>
    <cellStyle name="Normal 4 3 2 3 5" xfId="3056" xr:uid="{00000000-0005-0000-0000-0000447A0000}"/>
    <cellStyle name="Normal 4 3 2 3 5 2" xfId="11202" xr:uid="{00000000-0005-0000-0000-0000457A0000}"/>
    <cellStyle name="Normal 4 3 2 3 5 2 2" xfId="27498" xr:uid="{00000000-0005-0000-0000-0000467A0000}"/>
    <cellStyle name="Normal 4 3 2 3 5 3" xfId="19352" xr:uid="{00000000-0005-0000-0000-0000477A0000}"/>
    <cellStyle name="Normal 4 3 2 3 6" xfId="5545" xr:uid="{00000000-0005-0000-0000-0000487A0000}"/>
    <cellStyle name="Normal 4 3 2 3 6 2" xfId="13691" xr:uid="{00000000-0005-0000-0000-0000497A0000}"/>
    <cellStyle name="Normal 4 3 2 3 6 2 2" xfId="29987" xr:uid="{00000000-0005-0000-0000-00004A7A0000}"/>
    <cellStyle name="Normal 4 3 2 3 6 3" xfId="21841" xr:uid="{00000000-0005-0000-0000-00004B7A0000}"/>
    <cellStyle name="Normal 4 3 2 3 7" xfId="8392" xr:uid="{00000000-0005-0000-0000-00004C7A0000}"/>
    <cellStyle name="Normal 4 3 2 3 7 2" xfId="24688" xr:uid="{00000000-0005-0000-0000-00004D7A0000}"/>
    <cellStyle name="Normal 4 3 2 3 8" xfId="16542" xr:uid="{00000000-0005-0000-0000-00004E7A0000}"/>
    <cellStyle name="Normal 4 3 2 4" xfId="332" xr:uid="{00000000-0005-0000-0000-00004F7A0000}"/>
    <cellStyle name="Normal 4 3 2 4 2" xfId="676" xr:uid="{00000000-0005-0000-0000-0000507A0000}"/>
    <cellStyle name="Normal 4 3 2 4 2 2" xfId="1382" xr:uid="{00000000-0005-0000-0000-0000517A0000}"/>
    <cellStyle name="Normal 4 3 2 4 2 2 2" xfId="2792" xr:uid="{00000000-0005-0000-0000-0000527A0000}"/>
    <cellStyle name="Normal 4 3 2 4 2 2 2 2" xfId="5253" xr:uid="{00000000-0005-0000-0000-0000537A0000}"/>
    <cellStyle name="Normal 4 3 2 4 2 2 2 2 2" xfId="13399" xr:uid="{00000000-0005-0000-0000-0000547A0000}"/>
    <cellStyle name="Normal 4 3 2 4 2 2 2 2 2 2" xfId="29695" xr:uid="{00000000-0005-0000-0000-0000557A0000}"/>
    <cellStyle name="Normal 4 3 2 4 2 2 2 2 3" xfId="21549" xr:uid="{00000000-0005-0000-0000-0000567A0000}"/>
    <cellStyle name="Normal 4 3 2 4 2 2 2 3" xfId="8091" xr:uid="{00000000-0005-0000-0000-0000577A0000}"/>
    <cellStyle name="Normal 4 3 2 4 2 2 2 3 2" xfId="16237" xr:uid="{00000000-0005-0000-0000-0000587A0000}"/>
    <cellStyle name="Normal 4 3 2 4 2 2 2 3 2 2" xfId="32533" xr:uid="{00000000-0005-0000-0000-0000597A0000}"/>
    <cellStyle name="Normal 4 3 2 4 2 2 2 3 3" xfId="24387" xr:uid="{00000000-0005-0000-0000-00005A7A0000}"/>
    <cellStyle name="Normal 4 3 2 4 2 2 2 4" xfId="10938" xr:uid="{00000000-0005-0000-0000-00005B7A0000}"/>
    <cellStyle name="Normal 4 3 2 4 2 2 2 4 2" xfId="27234" xr:uid="{00000000-0005-0000-0000-00005C7A0000}"/>
    <cellStyle name="Normal 4 3 2 4 2 2 2 5" xfId="19088" xr:uid="{00000000-0005-0000-0000-00005D7A0000}"/>
    <cellStyle name="Normal 4 3 2 4 2 2 3" xfId="4035" xr:uid="{00000000-0005-0000-0000-00005E7A0000}"/>
    <cellStyle name="Normal 4 3 2 4 2 2 3 2" xfId="12181" xr:uid="{00000000-0005-0000-0000-00005F7A0000}"/>
    <cellStyle name="Normal 4 3 2 4 2 2 3 2 2" xfId="28477" xr:uid="{00000000-0005-0000-0000-0000607A0000}"/>
    <cellStyle name="Normal 4 3 2 4 2 2 3 3" xfId="20331" xr:uid="{00000000-0005-0000-0000-0000617A0000}"/>
    <cellStyle name="Normal 4 3 2 4 2 2 4" xfId="6681" xr:uid="{00000000-0005-0000-0000-0000627A0000}"/>
    <cellStyle name="Normal 4 3 2 4 2 2 4 2" xfId="14827" xr:uid="{00000000-0005-0000-0000-0000637A0000}"/>
    <cellStyle name="Normal 4 3 2 4 2 2 4 2 2" xfId="31123" xr:uid="{00000000-0005-0000-0000-0000647A0000}"/>
    <cellStyle name="Normal 4 3 2 4 2 2 4 3" xfId="22977" xr:uid="{00000000-0005-0000-0000-0000657A0000}"/>
    <cellStyle name="Normal 4 3 2 4 2 2 5" xfId="9528" xr:uid="{00000000-0005-0000-0000-0000667A0000}"/>
    <cellStyle name="Normal 4 3 2 4 2 2 5 2" xfId="25824" xr:uid="{00000000-0005-0000-0000-0000677A0000}"/>
    <cellStyle name="Normal 4 3 2 4 2 2 6" xfId="17678" xr:uid="{00000000-0005-0000-0000-0000687A0000}"/>
    <cellStyle name="Normal 4 3 2 4 2 3" xfId="2087" xr:uid="{00000000-0005-0000-0000-0000697A0000}"/>
    <cellStyle name="Normal 4 3 2 4 2 3 2" xfId="4644" xr:uid="{00000000-0005-0000-0000-00006A7A0000}"/>
    <cellStyle name="Normal 4 3 2 4 2 3 2 2" xfId="12790" xr:uid="{00000000-0005-0000-0000-00006B7A0000}"/>
    <cellStyle name="Normal 4 3 2 4 2 3 2 2 2" xfId="29086" xr:uid="{00000000-0005-0000-0000-00006C7A0000}"/>
    <cellStyle name="Normal 4 3 2 4 2 3 2 3" xfId="20940" xr:uid="{00000000-0005-0000-0000-00006D7A0000}"/>
    <cellStyle name="Normal 4 3 2 4 2 3 3" xfId="7386" xr:uid="{00000000-0005-0000-0000-00006E7A0000}"/>
    <cellStyle name="Normal 4 3 2 4 2 3 3 2" xfId="15532" xr:uid="{00000000-0005-0000-0000-00006F7A0000}"/>
    <cellStyle name="Normal 4 3 2 4 2 3 3 2 2" xfId="31828" xr:uid="{00000000-0005-0000-0000-0000707A0000}"/>
    <cellStyle name="Normal 4 3 2 4 2 3 3 3" xfId="23682" xr:uid="{00000000-0005-0000-0000-0000717A0000}"/>
    <cellStyle name="Normal 4 3 2 4 2 3 4" xfId="10233" xr:uid="{00000000-0005-0000-0000-0000727A0000}"/>
    <cellStyle name="Normal 4 3 2 4 2 3 4 2" xfId="26529" xr:uid="{00000000-0005-0000-0000-0000737A0000}"/>
    <cellStyle name="Normal 4 3 2 4 2 3 5" xfId="18383" xr:uid="{00000000-0005-0000-0000-0000747A0000}"/>
    <cellStyle name="Normal 4 3 2 4 2 4" xfId="3426" xr:uid="{00000000-0005-0000-0000-0000757A0000}"/>
    <cellStyle name="Normal 4 3 2 4 2 4 2" xfId="11572" xr:uid="{00000000-0005-0000-0000-0000767A0000}"/>
    <cellStyle name="Normal 4 3 2 4 2 4 2 2" xfId="27868" xr:uid="{00000000-0005-0000-0000-0000777A0000}"/>
    <cellStyle name="Normal 4 3 2 4 2 4 3" xfId="19722" xr:uid="{00000000-0005-0000-0000-0000787A0000}"/>
    <cellStyle name="Normal 4 3 2 4 2 5" xfId="5976" xr:uid="{00000000-0005-0000-0000-0000797A0000}"/>
    <cellStyle name="Normal 4 3 2 4 2 5 2" xfId="14122" xr:uid="{00000000-0005-0000-0000-00007A7A0000}"/>
    <cellStyle name="Normal 4 3 2 4 2 5 2 2" xfId="30418" xr:uid="{00000000-0005-0000-0000-00007B7A0000}"/>
    <cellStyle name="Normal 4 3 2 4 2 5 3" xfId="22272" xr:uid="{00000000-0005-0000-0000-00007C7A0000}"/>
    <cellStyle name="Normal 4 3 2 4 2 6" xfId="8823" xr:uid="{00000000-0005-0000-0000-00007D7A0000}"/>
    <cellStyle name="Normal 4 3 2 4 2 6 2" xfId="25119" xr:uid="{00000000-0005-0000-0000-00007E7A0000}"/>
    <cellStyle name="Normal 4 3 2 4 2 7" xfId="16973" xr:uid="{00000000-0005-0000-0000-00007F7A0000}"/>
    <cellStyle name="Normal 4 3 2 4 3" xfId="1038" xr:uid="{00000000-0005-0000-0000-0000807A0000}"/>
    <cellStyle name="Normal 4 3 2 4 3 2" xfId="2448" xr:uid="{00000000-0005-0000-0000-0000817A0000}"/>
    <cellStyle name="Normal 4 3 2 4 3 2 2" xfId="4957" xr:uid="{00000000-0005-0000-0000-0000827A0000}"/>
    <cellStyle name="Normal 4 3 2 4 3 2 2 2" xfId="13103" xr:uid="{00000000-0005-0000-0000-0000837A0000}"/>
    <cellStyle name="Normal 4 3 2 4 3 2 2 2 2" xfId="29399" xr:uid="{00000000-0005-0000-0000-0000847A0000}"/>
    <cellStyle name="Normal 4 3 2 4 3 2 2 3" xfId="21253" xr:uid="{00000000-0005-0000-0000-0000857A0000}"/>
    <cellStyle name="Normal 4 3 2 4 3 2 3" xfId="7747" xr:uid="{00000000-0005-0000-0000-0000867A0000}"/>
    <cellStyle name="Normal 4 3 2 4 3 2 3 2" xfId="15893" xr:uid="{00000000-0005-0000-0000-0000877A0000}"/>
    <cellStyle name="Normal 4 3 2 4 3 2 3 2 2" xfId="32189" xr:uid="{00000000-0005-0000-0000-0000887A0000}"/>
    <cellStyle name="Normal 4 3 2 4 3 2 3 3" xfId="24043" xr:uid="{00000000-0005-0000-0000-0000897A0000}"/>
    <cellStyle name="Normal 4 3 2 4 3 2 4" xfId="10594" xr:uid="{00000000-0005-0000-0000-00008A7A0000}"/>
    <cellStyle name="Normal 4 3 2 4 3 2 4 2" xfId="26890" xr:uid="{00000000-0005-0000-0000-00008B7A0000}"/>
    <cellStyle name="Normal 4 3 2 4 3 2 5" xfId="18744" xr:uid="{00000000-0005-0000-0000-00008C7A0000}"/>
    <cellStyle name="Normal 4 3 2 4 3 3" xfId="3739" xr:uid="{00000000-0005-0000-0000-00008D7A0000}"/>
    <cellStyle name="Normal 4 3 2 4 3 3 2" xfId="11885" xr:uid="{00000000-0005-0000-0000-00008E7A0000}"/>
    <cellStyle name="Normal 4 3 2 4 3 3 2 2" xfId="28181" xr:uid="{00000000-0005-0000-0000-00008F7A0000}"/>
    <cellStyle name="Normal 4 3 2 4 3 3 3" xfId="20035" xr:uid="{00000000-0005-0000-0000-0000907A0000}"/>
    <cellStyle name="Normal 4 3 2 4 3 4" xfId="6337" xr:uid="{00000000-0005-0000-0000-0000917A0000}"/>
    <cellStyle name="Normal 4 3 2 4 3 4 2" xfId="14483" xr:uid="{00000000-0005-0000-0000-0000927A0000}"/>
    <cellStyle name="Normal 4 3 2 4 3 4 2 2" xfId="30779" xr:uid="{00000000-0005-0000-0000-0000937A0000}"/>
    <cellStyle name="Normal 4 3 2 4 3 4 3" xfId="22633" xr:uid="{00000000-0005-0000-0000-0000947A0000}"/>
    <cellStyle name="Normal 4 3 2 4 3 5" xfId="9184" xr:uid="{00000000-0005-0000-0000-0000957A0000}"/>
    <cellStyle name="Normal 4 3 2 4 3 5 2" xfId="25480" xr:uid="{00000000-0005-0000-0000-0000967A0000}"/>
    <cellStyle name="Normal 4 3 2 4 3 6" xfId="17334" xr:uid="{00000000-0005-0000-0000-0000977A0000}"/>
    <cellStyle name="Normal 4 3 2 4 4" xfId="1743" xr:uid="{00000000-0005-0000-0000-0000987A0000}"/>
    <cellStyle name="Normal 4 3 2 4 4 2" xfId="4348" xr:uid="{00000000-0005-0000-0000-0000997A0000}"/>
    <cellStyle name="Normal 4 3 2 4 4 2 2" xfId="12494" xr:uid="{00000000-0005-0000-0000-00009A7A0000}"/>
    <cellStyle name="Normal 4 3 2 4 4 2 2 2" xfId="28790" xr:uid="{00000000-0005-0000-0000-00009B7A0000}"/>
    <cellStyle name="Normal 4 3 2 4 4 2 3" xfId="20644" xr:uid="{00000000-0005-0000-0000-00009C7A0000}"/>
    <cellStyle name="Normal 4 3 2 4 4 3" xfId="7042" xr:uid="{00000000-0005-0000-0000-00009D7A0000}"/>
    <cellStyle name="Normal 4 3 2 4 4 3 2" xfId="15188" xr:uid="{00000000-0005-0000-0000-00009E7A0000}"/>
    <cellStyle name="Normal 4 3 2 4 4 3 2 2" xfId="31484" xr:uid="{00000000-0005-0000-0000-00009F7A0000}"/>
    <cellStyle name="Normal 4 3 2 4 4 3 3" xfId="23338" xr:uid="{00000000-0005-0000-0000-0000A07A0000}"/>
    <cellStyle name="Normal 4 3 2 4 4 4" xfId="9889" xr:uid="{00000000-0005-0000-0000-0000A17A0000}"/>
    <cellStyle name="Normal 4 3 2 4 4 4 2" xfId="26185" xr:uid="{00000000-0005-0000-0000-0000A27A0000}"/>
    <cellStyle name="Normal 4 3 2 4 4 5" xfId="18039" xr:uid="{00000000-0005-0000-0000-0000A37A0000}"/>
    <cellStyle name="Normal 4 3 2 4 5" xfId="3130" xr:uid="{00000000-0005-0000-0000-0000A47A0000}"/>
    <cellStyle name="Normal 4 3 2 4 5 2" xfId="11276" xr:uid="{00000000-0005-0000-0000-0000A57A0000}"/>
    <cellStyle name="Normal 4 3 2 4 5 2 2" xfId="27572" xr:uid="{00000000-0005-0000-0000-0000A67A0000}"/>
    <cellStyle name="Normal 4 3 2 4 5 3" xfId="19426" xr:uid="{00000000-0005-0000-0000-0000A77A0000}"/>
    <cellStyle name="Normal 4 3 2 4 6" xfId="5632" xr:uid="{00000000-0005-0000-0000-0000A87A0000}"/>
    <cellStyle name="Normal 4 3 2 4 6 2" xfId="13778" xr:uid="{00000000-0005-0000-0000-0000A97A0000}"/>
    <cellStyle name="Normal 4 3 2 4 6 2 2" xfId="30074" xr:uid="{00000000-0005-0000-0000-0000AA7A0000}"/>
    <cellStyle name="Normal 4 3 2 4 6 3" xfId="21928" xr:uid="{00000000-0005-0000-0000-0000AB7A0000}"/>
    <cellStyle name="Normal 4 3 2 4 7" xfId="8479" xr:uid="{00000000-0005-0000-0000-0000AC7A0000}"/>
    <cellStyle name="Normal 4 3 2 4 7 2" xfId="24775" xr:uid="{00000000-0005-0000-0000-0000AD7A0000}"/>
    <cellStyle name="Normal 4 3 2 4 8" xfId="16629" xr:uid="{00000000-0005-0000-0000-0000AE7A0000}"/>
    <cellStyle name="Normal 4 3 2 5" xfId="422" xr:uid="{00000000-0005-0000-0000-0000AF7A0000}"/>
    <cellStyle name="Normal 4 3 2 5 2" xfId="1128" xr:uid="{00000000-0005-0000-0000-0000B07A0000}"/>
    <cellStyle name="Normal 4 3 2 5 2 2" xfId="2538" xr:uid="{00000000-0005-0000-0000-0000B17A0000}"/>
    <cellStyle name="Normal 4 3 2 5 2 2 2" xfId="5031" xr:uid="{00000000-0005-0000-0000-0000B27A0000}"/>
    <cellStyle name="Normal 4 3 2 5 2 2 2 2" xfId="13177" xr:uid="{00000000-0005-0000-0000-0000B37A0000}"/>
    <cellStyle name="Normal 4 3 2 5 2 2 2 2 2" xfId="29473" xr:uid="{00000000-0005-0000-0000-0000B47A0000}"/>
    <cellStyle name="Normal 4 3 2 5 2 2 2 3" xfId="21327" xr:uid="{00000000-0005-0000-0000-0000B57A0000}"/>
    <cellStyle name="Normal 4 3 2 5 2 2 3" xfId="7837" xr:uid="{00000000-0005-0000-0000-0000B67A0000}"/>
    <cellStyle name="Normal 4 3 2 5 2 2 3 2" xfId="15983" xr:uid="{00000000-0005-0000-0000-0000B77A0000}"/>
    <cellStyle name="Normal 4 3 2 5 2 2 3 2 2" xfId="32279" xr:uid="{00000000-0005-0000-0000-0000B87A0000}"/>
    <cellStyle name="Normal 4 3 2 5 2 2 3 3" xfId="24133" xr:uid="{00000000-0005-0000-0000-0000B97A0000}"/>
    <cellStyle name="Normal 4 3 2 5 2 2 4" xfId="10684" xr:uid="{00000000-0005-0000-0000-0000BA7A0000}"/>
    <cellStyle name="Normal 4 3 2 5 2 2 4 2" xfId="26980" xr:uid="{00000000-0005-0000-0000-0000BB7A0000}"/>
    <cellStyle name="Normal 4 3 2 5 2 2 5" xfId="18834" xr:uid="{00000000-0005-0000-0000-0000BC7A0000}"/>
    <cellStyle name="Normal 4 3 2 5 2 3" xfId="3813" xr:uid="{00000000-0005-0000-0000-0000BD7A0000}"/>
    <cellStyle name="Normal 4 3 2 5 2 3 2" xfId="11959" xr:uid="{00000000-0005-0000-0000-0000BE7A0000}"/>
    <cellStyle name="Normal 4 3 2 5 2 3 2 2" xfId="28255" xr:uid="{00000000-0005-0000-0000-0000BF7A0000}"/>
    <cellStyle name="Normal 4 3 2 5 2 3 3" xfId="20109" xr:uid="{00000000-0005-0000-0000-0000C07A0000}"/>
    <cellStyle name="Normal 4 3 2 5 2 4" xfId="6427" xr:uid="{00000000-0005-0000-0000-0000C17A0000}"/>
    <cellStyle name="Normal 4 3 2 5 2 4 2" xfId="14573" xr:uid="{00000000-0005-0000-0000-0000C27A0000}"/>
    <cellStyle name="Normal 4 3 2 5 2 4 2 2" xfId="30869" xr:uid="{00000000-0005-0000-0000-0000C37A0000}"/>
    <cellStyle name="Normal 4 3 2 5 2 4 3" xfId="22723" xr:uid="{00000000-0005-0000-0000-0000C47A0000}"/>
    <cellStyle name="Normal 4 3 2 5 2 5" xfId="9274" xr:uid="{00000000-0005-0000-0000-0000C57A0000}"/>
    <cellStyle name="Normal 4 3 2 5 2 5 2" xfId="25570" xr:uid="{00000000-0005-0000-0000-0000C67A0000}"/>
    <cellStyle name="Normal 4 3 2 5 2 6" xfId="17424" xr:uid="{00000000-0005-0000-0000-0000C77A0000}"/>
    <cellStyle name="Normal 4 3 2 5 3" xfId="1833" xr:uid="{00000000-0005-0000-0000-0000C87A0000}"/>
    <cellStyle name="Normal 4 3 2 5 3 2" xfId="4422" xr:uid="{00000000-0005-0000-0000-0000C97A0000}"/>
    <cellStyle name="Normal 4 3 2 5 3 2 2" xfId="12568" xr:uid="{00000000-0005-0000-0000-0000CA7A0000}"/>
    <cellStyle name="Normal 4 3 2 5 3 2 2 2" xfId="28864" xr:uid="{00000000-0005-0000-0000-0000CB7A0000}"/>
    <cellStyle name="Normal 4 3 2 5 3 2 3" xfId="20718" xr:uid="{00000000-0005-0000-0000-0000CC7A0000}"/>
    <cellStyle name="Normal 4 3 2 5 3 3" xfId="7132" xr:uid="{00000000-0005-0000-0000-0000CD7A0000}"/>
    <cellStyle name="Normal 4 3 2 5 3 3 2" xfId="15278" xr:uid="{00000000-0005-0000-0000-0000CE7A0000}"/>
    <cellStyle name="Normal 4 3 2 5 3 3 2 2" xfId="31574" xr:uid="{00000000-0005-0000-0000-0000CF7A0000}"/>
    <cellStyle name="Normal 4 3 2 5 3 3 3" xfId="23428" xr:uid="{00000000-0005-0000-0000-0000D07A0000}"/>
    <cellStyle name="Normal 4 3 2 5 3 4" xfId="9979" xr:uid="{00000000-0005-0000-0000-0000D17A0000}"/>
    <cellStyle name="Normal 4 3 2 5 3 4 2" xfId="26275" xr:uid="{00000000-0005-0000-0000-0000D27A0000}"/>
    <cellStyle name="Normal 4 3 2 5 3 5" xfId="18129" xr:uid="{00000000-0005-0000-0000-0000D37A0000}"/>
    <cellStyle name="Normal 4 3 2 5 4" xfId="3204" xr:uid="{00000000-0005-0000-0000-0000D47A0000}"/>
    <cellStyle name="Normal 4 3 2 5 4 2" xfId="11350" xr:uid="{00000000-0005-0000-0000-0000D57A0000}"/>
    <cellStyle name="Normal 4 3 2 5 4 2 2" xfId="27646" xr:uid="{00000000-0005-0000-0000-0000D67A0000}"/>
    <cellStyle name="Normal 4 3 2 5 4 3" xfId="19500" xr:uid="{00000000-0005-0000-0000-0000D77A0000}"/>
    <cellStyle name="Normal 4 3 2 5 5" xfId="5722" xr:uid="{00000000-0005-0000-0000-0000D87A0000}"/>
    <cellStyle name="Normal 4 3 2 5 5 2" xfId="13868" xr:uid="{00000000-0005-0000-0000-0000D97A0000}"/>
    <cellStyle name="Normal 4 3 2 5 5 2 2" xfId="30164" xr:uid="{00000000-0005-0000-0000-0000DA7A0000}"/>
    <cellStyle name="Normal 4 3 2 5 5 3" xfId="22018" xr:uid="{00000000-0005-0000-0000-0000DB7A0000}"/>
    <cellStyle name="Normal 4 3 2 5 6" xfId="8569" xr:uid="{00000000-0005-0000-0000-0000DC7A0000}"/>
    <cellStyle name="Normal 4 3 2 5 6 2" xfId="24865" xr:uid="{00000000-0005-0000-0000-0000DD7A0000}"/>
    <cellStyle name="Normal 4 3 2 5 7" xfId="16719" xr:uid="{00000000-0005-0000-0000-0000DE7A0000}"/>
    <cellStyle name="Normal 4 3 2 6" xfId="784" xr:uid="{00000000-0005-0000-0000-0000DF7A0000}"/>
    <cellStyle name="Normal 4 3 2 6 2" xfId="2194" xr:uid="{00000000-0005-0000-0000-0000E07A0000}"/>
    <cellStyle name="Normal 4 3 2 6 2 2" xfId="4735" xr:uid="{00000000-0005-0000-0000-0000E17A0000}"/>
    <cellStyle name="Normal 4 3 2 6 2 2 2" xfId="12881" xr:uid="{00000000-0005-0000-0000-0000E27A0000}"/>
    <cellStyle name="Normal 4 3 2 6 2 2 2 2" xfId="29177" xr:uid="{00000000-0005-0000-0000-0000E37A0000}"/>
    <cellStyle name="Normal 4 3 2 6 2 2 3" xfId="21031" xr:uid="{00000000-0005-0000-0000-0000E47A0000}"/>
    <cellStyle name="Normal 4 3 2 6 2 3" xfId="7493" xr:uid="{00000000-0005-0000-0000-0000E57A0000}"/>
    <cellStyle name="Normal 4 3 2 6 2 3 2" xfId="15639" xr:uid="{00000000-0005-0000-0000-0000E67A0000}"/>
    <cellStyle name="Normal 4 3 2 6 2 3 2 2" xfId="31935" xr:uid="{00000000-0005-0000-0000-0000E77A0000}"/>
    <cellStyle name="Normal 4 3 2 6 2 3 3" xfId="23789" xr:uid="{00000000-0005-0000-0000-0000E87A0000}"/>
    <cellStyle name="Normal 4 3 2 6 2 4" xfId="10340" xr:uid="{00000000-0005-0000-0000-0000E97A0000}"/>
    <cellStyle name="Normal 4 3 2 6 2 4 2" xfId="26636" xr:uid="{00000000-0005-0000-0000-0000EA7A0000}"/>
    <cellStyle name="Normal 4 3 2 6 2 5" xfId="18490" xr:uid="{00000000-0005-0000-0000-0000EB7A0000}"/>
    <cellStyle name="Normal 4 3 2 6 3" xfId="3517" xr:uid="{00000000-0005-0000-0000-0000EC7A0000}"/>
    <cellStyle name="Normal 4 3 2 6 3 2" xfId="11663" xr:uid="{00000000-0005-0000-0000-0000ED7A0000}"/>
    <cellStyle name="Normal 4 3 2 6 3 2 2" xfId="27959" xr:uid="{00000000-0005-0000-0000-0000EE7A0000}"/>
    <cellStyle name="Normal 4 3 2 6 3 3" xfId="19813" xr:uid="{00000000-0005-0000-0000-0000EF7A0000}"/>
    <cellStyle name="Normal 4 3 2 6 4" xfId="6083" xr:uid="{00000000-0005-0000-0000-0000F07A0000}"/>
    <cellStyle name="Normal 4 3 2 6 4 2" xfId="14229" xr:uid="{00000000-0005-0000-0000-0000F17A0000}"/>
    <cellStyle name="Normal 4 3 2 6 4 2 2" xfId="30525" xr:uid="{00000000-0005-0000-0000-0000F27A0000}"/>
    <cellStyle name="Normal 4 3 2 6 4 3" xfId="22379" xr:uid="{00000000-0005-0000-0000-0000F37A0000}"/>
    <cellStyle name="Normal 4 3 2 6 5" xfId="8930" xr:uid="{00000000-0005-0000-0000-0000F47A0000}"/>
    <cellStyle name="Normal 4 3 2 6 5 2" xfId="25226" xr:uid="{00000000-0005-0000-0000-0000F57A0000}"/>
    <cellStyle name="Normal 4 3 2 6 6" xfId="17080" xr:uid="{00000000-0005-0000-0000-0000F67A0000}"/>
    <cellStyle name="Normal 4 3 2 7" xfId="1489" xr:uid="{00000000-0005-0000-0000-0000F77A0000}"/>
    <cellStyle name="Normal 4 3 2 7 2" xfId="4126" xr:uid="{00000000-0005-0000-0000-0000F87A0000}"/>
    <cellStyle name="Normal 4 3 2 7 2 2" xfId="12272" xr:uid="{00000000-0005-0000-0000-0000F97A0000}"/>
    <cellStyle name="Normal 4 3 2 7 2 2 2" xfId="28568" xr:uid="{00000000-0005-0000-0000-0000FA7A0000}"/>
    <cellStyle name="Normal 4 3 2 7 2 3" xfId="20422" xr:uid="{00000000-0005-0000-0000-0000FB7A0000}"/>
    <cellStyle name="Normal 4 3 2 7 3" xfId="6788" xr:uid="{00000000-0005-0000-0000-0000FC7A0000}"/>
    <cellStyle name="Normal 4 3 2 7 3 2" xfId="14934" xr:uid="{00000000-0005-0000-0000-0000FD7A0000}"/>
    <cellStyle name="Normal 4 3 2 7 3 2 2" xfId="31230" xr:uid="{00000000-0005-0000-0000-0000FE7A0000}"/>
    <cellStyle name="Normal 4 3 2 7 3 3" xfId="23084" xr:uid="{00000000-0005-0000-0000-0000FF7A0000}"/>
    <cellStyle name="Normal 4 3 2 7 4" xfId="9635" xr:uid="{00000000-0005-0000-0000-0000007B0000}"/>
    <cellStyle name="Normal 4 3 2 7 4 2" xfId="25931" xr:uid="{00000000-0005-0000-0000-0000017B0000}"/>
    <cellStyle name="Normal 4 3 2 7 5" xfId="17785" xr:uid="{00000000-0005-0000-0000-0000027B0000}"/>
    <cellStyle name="Normal 4 3 2 8" xfId="2908" xr:uid="{00000000-0005-0000-0000-0000037B0000}"/>
    <cellStyle name="Normal 4 3 2 8 2" xfId="11054" xr:uid="{00000000-0005-0000-0000-0000047B0000}"/>
    <cellStyle name="Normal 4 3 2 8 2 2" xfId="27350" xr:uid="{00000000-0005-0000-0000-0000057B0000}"/>
    <cellStyle name="Normal 4 3 2 8 3" xfId="19204" xr:uid="{00000000-0005-0000-0000-0000067B0000}"/>
    <cellStyle name="Normal 4 3 2 9" xfId="5378" xr:uid="{00000000-0005-0000-0000-0000077B0000}"/>
    <cellStyle name="Normal 4 3 2 9 2" xfId="13524" xr:uid="{00000000-0005-0000-0000-0000087B0000}"/>
    <cellStyle name="Normal 4 3 2 9 2 2" xfId="29820" xr:uid="{00000000-0005-0000-0000-0000097B0000}"/>
    <cellStyle name="Normal 4 3 2 9 3" xfId="21674" xr:uid="{00000000-0005-0000-0000-00000A7B0000}"/>
    <cellStyle name="Normal 4 3 3" xfId="124" xr:uid="{00000000-0005-0000-0000-00000B7B0000}"/>
    <cellStyle name="Normal 4 3 3 2" xfId="468" xr:uid="{00000000-0005-0000-0000-00000C7B0000}"/>
    <cellStyle name="Normal 4 3 3 2 2" xfId="1174" xr:uid="{00000000-0005-0000-0000-00000D7B0000}"/>
    <cellStyle name="Normal 4 3 3 2 2 2" xfId="2584" xr:uid="{00000000-0005-0000-0000-00000E7B0000}"/>
    <cellStyle name="Normal 4 3 3 2 2 2 2" xfId="5069" xr:uid="{00000000-0005-0000-0000-00000F7B0000}"/>
    <cellStyle name="Normal 4 3 3 2 2 2 2 2" xfId="13215" xr:uid="{00000000-0005-0000-0000-0000107B0000}"/>
    <cellStyle name="Normal 4 3 3 2 2 2 2 2 2" xfId="29511" xr:uid="{00000000-0005-0000-0000-0000117B0000}"/>
    <cellStyle name="Normal 4 3 3 2 2 2 2 3" xfId="21365" xr:uid="{00000000-0005-0000-0000-0000127B0000}"/>
    <cellStyle name="Normal 4 3 3 2 2 2 3" xfId="7883" xr:uid="{00000000-0005-0000-0000-0000137B0000}"/>
    <cellStyle name="Normal 4 3 3 2 2 2 3 2" xfId="16029" xr:uid="{00000000-0005-0000-0000-0000147B0000}"/>
    <cellStyle name="Normal 4 3 3 2 2 2 3 2 2" xfId="32325" xr:uid="{00000000-0005-0000-0000-0000157B0000}"/>
    <cellStyle name="Normal 4 3 3 2 2 2 3 3" xfId="24179" xr:uid="{00000000-0005-0000-0000-0000167B0000}"/>
    <cellStyle name="Normal 4 3 3 2 2 2 4" xfId="10730" xr:uid="{00000000-0005-0000-0000-0000177B0000}"/>
    <cellStyle name="Normal 4 3 3 2 2 2 4 2" xfId="27026" xr:uid="{00000000-0005-0000-0000-0000187B0000}"/>
    <cellStyle name="Normal 4 3 3 2 2 2 5" xfId="18880" xr:uid="{00000000-0005-0000-0000-0000197B0000}"/>
    <cellStyle name="Normal 4 3 3 2 2 3" xfId="3851" xr:uid="{00000000-0005-0000-0000-00001A7B0000}"/>
    <cellStyle name="Normal 4 3 3 2 2 3 2" xfId="11997" xr:uid="{00000000-0005-0000-0000-00001B7B0000}"/>
    <cellStyle name="Normal 4 3 3 2 2 3 2 2" xfId="28293" xr:uid="{00000000-0005-0000-0000-00001C7B0000}"/>
    <cellStyle name="Normal 4 3 3 2 2 3 3" xfId="20147" xr:uid="{00000000-0005-0000-0000-00001D7B0000}"/>
    <cellStyle name="Normal 4 3 3 2 2 4" xfId="6473" xr:uid="{00000000-0005-0000-0000-00001E7B0000}"/>
    <cellStyle name="Normal 4 3 3 2 2 4 2" xfId="14619" xr:uid="{00000000-0005-0000-0000-00001F7B0000}"/>
    <cellStyle name="Normal 4 3 3 2 2 4 2 2" xfId="30915" xr:uid="{00000000-0005-0000-0000-0000207B0000}"/>
    <cellStyle name="Normal 4 3 3 2 2 4 3" xfId="22769" xr:uid="{00000000-0005-0000-0000-0000217B0000}"/>
    <cellStyle name="Normal 4 3 3 2 2 5" xfId="9320" xr:uid="{00000000-0005-0000-0000-0000227B0000}"/>
    <cellStyle name="Normal 4 3 3 2 2 5 2" xfId="25616" xr:uid="{00000000-0005-0000-0000-0000237B0000}"/>
    <cellStyle name="Normal 4 3 3 2 2 6" xfId="17470" xr:uid="{00000000-0005-0000-0000-0000247B0000}"/>
    <cellStyle name="Normal 4 3 3 2 3" xfId="1879" xr:uid="{00000000-0005-0000-0000-0000257B0000}"/>
    <cellStyle name="Normal 4 3 3 2 3 2" xfId="4460" xr:uid="{00000000-0005-0000-0000-0000267B0000}"/>
    <cellStyle name="Normal 4 3 3 2 3 2 2" xfId="12606" xr:uid="{00000000-0005-0000-0000-0000277B0000}"/>
    <cellStyle name="Normal 4 3 3 2 3 2 2 2" xfId="28902" xr:uid="{00000000-0005-0000-0000-0000287B0000}"/>
    <cellStyle name="Normal 4 3 3 2 3 2 3" xfId="20756" xr:uid="{00000000-0005-0000-0000-0000297B0000}"/>
    <cellStyle name="Normal 4 3 3 2 3 3" xfId="7178" xr:uid="{00000000-0005-0000-0000-00002A7B0000}"/>
    <cellStyle name="Normal 4 3 3 2 3 3 2" xfId="15324" xr:uid="{00000000-0005-0000-0000-00002B7B0000}"/>
    <cellStyle name="Normal 4 3 3 2 3 3 2 2" xfId="31620" xr:uid="{00000000-0005-0000-0000-00002C7B0000}"/>
    <cellStyle name="Normal 4 3 3 2 3 3 3" xfId="23474" xr:uid="{00000000-0005-0000-0000-00002D7B0000}"/>
    <cellStyle name="Normal 4 3 3 2 3 4" xfId="10025" xr:uid="{00000000-0005-0000-0000-00002E7B0000}"/>
    <cellStyle name="Normal 4 3 3 2 3 4 2" xfId="26321" xr:uid="{00000000-0005-0000-0000-00002F7B0000}"/>
    <cellStyle name="Normal 4 3 3 2 3 5" xfId="18175" xr:uid="{00000000-0005-0000-0000-0000307B0000}"/>
    <cellStyle name="Normal 4 3 3 2 4" xfId="3242" xr:uid="{00000000-0005-0000-0000-0000317B0000}"/>
    <cellStyle name="Normal 4 3 3 2 4 2" xfId="11388" xr:uid="{00000000-0005-0000-0000-0000327B0000}"/>
    <cellStyle name="Normal 4 3 3 2 4 2 2" xfId="27684" xr:uid="{00000000-0005-0000-0000-0000337B0000}"/>
    <cellStyle name="Normal 4 3 3 2 4 3" xfId="19538" xr:uid="{00000000-0005-0000-0000-0000347B0000}"/>
    <cellStyle name="Normal 4 3 3 2 5" xfId="5768" xr:uid="{00000000-0005-0000-0000-0000357B0000}"/>
    <cellStyle name="Normal 4 3 3 2 5 2" xfId="13914" xr:uid="{00000000-0005-0000-0000-0000367B0000}"/>
    <cellStyle name="Normal 4 3 3 2 5 2 2" xfId="30210" xr:uid="{00000000-0005-0000-0000-0000377B0000}"/>
    <cellStyle name="Normal 4 3 3 2 5 3" xfId="22064" xr:uid="{00000000-0005-0000-0000-0000387B0000}"/>
    <cellStyle name="Normal 4 3 3 2 6" xfId="8615" xr:uid="{00000000-0005-0000-0000-0000397B0000}"/>
    <cellStyle name="Normal 4 3 3 2 6 2" xfId="24911" xr:uid="{00000000-0005-0000-0000-00003A7B0000}"/>
    <cellStyle name="Normal 4 3 3 2 7" xfId="16765" xr:uid="{00000000-0005-0000-0000-00003B7B0000}"/>
    <cellStyle name="Normal 4 3 3 3" xfId="830" xr:uid="{00000000-0005-0000-0000-00003C7B0000}"/>
    <cellStyle name="Normal 4 3 3 3 2" xfId="2240" xr:uid="{00000000-0005-0000-0000-00003D7B0000}"/>
    <cellStyle name="Normal 4 3 3 3 2 2" xfId="4773" xr:uid="{00000000-0005-0000-0000-00003E7B0000}"/>
    <cellStyle name="Normal 4 3 3 3 2 2 2" xfId="12919" xr:uid="{00000000-0005-0000-0000-00003F7B0000}"/>
    <cellStyle name="Normal 4 3 3 3 2 2 2 2" xfId="29215" xr:uid="{00000000-0005-0000-0000-0000407B0000}"/>
    <cellStyle name="Normal 4 3 3 3 2 2 3" xfId="21069" xr:uid="{00000000-0005-0000-0000-0000417B0000}"/>
    <cellStyle name="Normal 4 3 3 3 2 3" xfId="7539" xr:uid="{00000000-0005-0000-0000-0000427B0000}"/>
    <cellStyle name="Normal 4 3 3 3 2 3 2" xfId="15685" xr:uid="{00000000-0005-0000-0000-0000437B0000}"/>
    <cellStyle name="Normal 4 3 3 3 2 3 2 2" xfId="31981" xr:uid="{00000000-0005-0000-0000-0000447B0000}"/>
    <cellStyle name="Normal 4 3 3 3 2 3 3" xfId="23835" xr:uid="{00000000-0005-0000-0000-0000457B0000}"/>
    <cellStyle name="Normal 4 3 3 3 2 4" xfId="10386" xr:uid="{00000000-0005-0000-0000-0000467B0000}"/>
    <cellStyle name="Normal 4 3 3 3 2 4 2" xfId="26682" xr:uid="{00000000-0005-0000-0000-0000477B0000}"/>
    <cellStyle name="Normal 4 3 3 3 2 5" xfId="18536" xr:uid="{00000000-0005-0000-0000-0000487B0000}"/>
    <cellStyle name="Normal 4 3 3 3 3" xfId="3555" xr:uid="{00000000-0005-0000-0000-0000497B0000}"/>
    <cellStyle name="Normal 4 3 3 3 3 2" xfId="11701" xr:uid="{00000000-0005-0000-0000-00004A7B0000}"/>
    <cellStyle name="Normal 4 3 3 3 3 2 2" xfId="27997" xr:uid="{00000000-0005-0000-0000-00004B7B0000}"/>
    <cellStyle name="Normal 4 3 3 3 3 3" xfId="19851" xr:uid="{00000000-0005-0000-0000-00004C7B0000}"/>
    <cellStyle name="Normal 4 3 3 3 4" xfId="6129" xr:uid="{00000000-0005-0000-0000-00004D7B0000}"/>
    <cellStyle name="Normal 4 3 3 3 4 2" xfId="14275" xr:uid="{00000000-0005-0000-0000-00004E7B0000}"/>
    <cellStyle name="Normal 4 3 3 3 4 2 2" xfId="30571" xr:uid="{00000000-0005-0000-0000-00004F7B0000}"/>
    <cellStyle name="Normal 4 3 3 3 4 3" xfId="22425" xr:uid="{00000000-0005-0000-0000-0000507B0000}"/>
    <cellStyle name="Normal 4 3 3 3 5" xfId="8976" xr:uid="{00000000-0005-0000-0000-0000517B0000}"/>
    <cellStyle name="Normal 4 3 3 3 5 2" xfId="25272" xr:uid="{00000000-0005-0000-0000-0000527B0000}"/>
    <cellStyle name="Normal 4 3 3 3 6" xfId="17126" xr:uid="{00000000-0005-0000-0000-0000537B0000}"/>
    <cellStyle name="Normal 4 3 3 4" xfId="1535" xr:uid="{00000000-0005-0000-0000-0000547B0000}"/>
    <cellStyle name="Normal 4 3 3 4 2" xfId="4164" xr:uid="{00000000-0005-0000-0000-0000557B0000}"/>
    <cellStyle name="Normal 4 3 3 4 2 2" xfId="12310" xr:uid="{00000000-0005-0000-0000-0000567B0000}"/>
    <cellStyle name="Normal 4 3 3 4 2 2 2" xfId="28606" xr:uid="{00000000-0005-0000-0000-0000577B0000}"/>
    <cellStyle name="Normal 4 3 3 4 2 3" xfId="20460" xr:uid="{00000000-0005-0000-0000-0000587B0000}"/>
    <cellStyle name="Normal 4 3 3 4 3" xfId="6834" xr:uid="{00000000-0005-0000-0000-0000597B0000}"/>
    <cellStyle name="Normal 4 3 3 4 3 2" xfId="14980" xr:uid="{00000000-0005-0000-0000-00005A7B0000}"/>
    <cellStyle name="Normal 4 3 3 4 3 2 2" xfId="31276" xr:uid="{00000000-0005-0000-0000-00005B7B0000}"/>
    <cellStyle name="Normal 4 3 3 4 3 3" xfId="23130" xr:uid="{00000000-0005-0000-0000-00005C7B0000}"/>
    <cellStyle name="Normal 4 3 3 4 4" xfId="9681" xr:uid="{00000000-0005-0000-0000-00005D7B0000}"/>
    <cellStyle name="Normal 4 3 3 4 4 2" xfId="25977" xr:uid="{00000000-0005-0000-0000-00005E7B0000}"/>
    <cellStyle name="Normal 4 3 3 4 5" xfId="17831" xr:uid="{00000000-0005-0000-0000-00005F7B0000}"/>
    <cellStyle name="Normal 4 3 3 5" xfId="2946" xr:uid="{00000000-0005-0000-0000-0000607B0000}"/>
    <cellStyle name="Normal 4 3 3 5 2" xfId="11092" xr:uid="{00000000-0005-0000-0000-0000617B0000}"/>
    <cellStyle name="Normal 4 3 3 5 2 2" xfId="27388" xr:uid="{00000000-0005-0000-0000-0000627B0000}"/>
    <cellStyle name="Normal 4 3 3 5 3" xfId="19242" xr:uid="{00000000-0005-0000-0000-0000637B0000}"/>
    <cellStyle name="Normal 4 3 3 6" xfId="5424" xr:uid="{00000000-0005-0000-0000-0000647B0000}"/>
    <cellStyle name="Normal 4 3 3 6 2" xfId="13570" xr:uid="{00000000-0005-0000-0000-0000657B0000}"/>
    <cellStyle name="Normal 4 3 3 6 2 2" xfId="29866" xr:uid="{00000000-0005-0000-0000-0000667B0000}"/>
    <cellStyle name="Normal 4 3 3 6 3" xfId="21720" xr:uid="{00000000-0005-0000-0000-0000677B0000}"/>
    <cellStyle name="Normal 4 3 3 7" xfId="8271" xr:uid="{00000000-0005-0000-0000-0000687B0000}"/>
    <cellStyle name="Normal 4 3 3 7 2" xfId="24567" xr:uid="{00000000-0005-0000-0000-0000697B0000}"/>
    <cellStyle name="Normal 4 3 3 8" xfId="16421" xr:uid="{00000000-0005-0000-0000-00006A7B0000}"/>
    <cellStyle name="Normal 4 3 4" xfId="209" xr:uid="{00000000-0005-0000-0000-00006B7B0000}"/>
    <cellStyle name="Normal 4 3 4 2" xfId="553" xr:uid="{00000000-0005-0000-0000-00006C7B0000}"/>
    <cellStyle name="Normal 4 3 4 2 2" xfId="1259" xr:uid="{00000000-0005-0000-0000-00006D7B0000}"/>
    <cellStyle name="Normal 4 3 4 2 2 2" xfId="2669" xr:uid="{00000000-0005-0000-0000-00006E7B0000}"/>
    <cellStyle name="Normal 4 3 4 2 2 2 2" xfId="5143" xr:uid="{00000000-0005-0000-0000-00006F7B0000}"/>
    <cellStyle name="Normal 4 3 4 2 2 2 2 2" xfId="13289" xr:uid="{00000000-0005-0000-0000-0000707B0000}"/>
    <cellStyle name="Normal 4 3 4 2 2 2 2 2 2" xfId="29585" xr:uid="{00000000-0005-0000-0000-0000717B0000}"/>
    <cellStyle name="Normal 4 3 4 2 2 2 2 3" xfId="21439" xr:uid="{00000000-0005-0000-0000-0000727B0000}"/>
    <cellStyle name="Normal 4 3 4 2 2 2 3" xfId="7968" xr:uid="{00000000-0005-0000-0000-0000737B0000}"/>
    <cellStyle name="Normal 4 3 4 2 2 2 3 2" xfId="16114" xr:uid="{00000000-0005-0000-0000-0000747B0000}"/>
    <cellStyle name="Normal 4 3 4 2 2 2 3 2 2" xfId="32410" xr:uid="{00000000-0005-0000-0000-0000757B0000}"/>
    <cellStyle name="Normal 4 3 4 2 2 2 3 3" xfId="24264" xr:uid="{00000000-0005-0000-0000-0000767B0000}"/>
    <cellStyle name="Normal 4 3 4 2 2 2 4" xfId="10815" xr:uid="{00000000-0005-0000-0000-0000777B0000}"/>
    <cellStyle name="Normal 4 3 4 2 2 2 4 2" xfId="27111" xr:uid="{00000000-0005-0000-0000-0000787B0000}"/>
    <cellStyle name="Normal 4 3 4 2 2 2 5" xfId="18965" xr:uid="{00000000-0005-0000-0000-0000797B0000}"/>
    <cellStyle name="Normal 4 3 4 2 2 3" xfId="3925" xr:uid="{00000000-0005-0000-0000-00007A7B0000}"/>
    <cellStyle name="Normal 4 3 4 2 2 3 2" xfId="12071" xr:uid="{00000000-0005-0000-0000-00007B7B0000}"/>
    <cellStyle name="Normal 4 3 4 2 2 3 2 2" xfId="28367" xr:uid="{00000000-0005-0000-0000-00007C7B0000}"/>
    <cellStyle name="Normal 4 3 4 2 2 3 3" xfId="20221" xr:uid="{00000000-0005-0000-0000-00007D7B0000}"/>
    <cellStyle name="Normal 4 3 4 2 2 4" xfId="6558" xr:uid="{00000000-0005-0000-0000-00007E7B0000}"/>
    <cellStyle name="Normal 4 3 4 2 2 4 2" xfId="14704" xr:uid="{00000000-0005-0000-0000-00007F7B0000}"/>
    <cellStyle name="Normal 4 3 4 2 2 4 2 2" xfId="31000" xr:uid="{00000000-0005-0000-0000-0000807B0000}"/>
    <cellStyle name="Normal 4 3 4 2 2 4 3" xfId="22854" xr:uid="{00000000-0005-0000-0000-0000817B0000}"/>
    <cellStyle name="Normal 4 3 4 2 2 5" xfId="9405" xr:uid="{00000000-0005-0000-0000-0000827B0000}"/>
    <cellStyle name="Normal 4 3 4 2 2 5 2" xfId="25701" xr:uid="{00000000-0005-0000-0000-0000837B0000}"/>
    <cellStyle name="Normal 4 3 4 2 2 6" xfId="17555" xr:uid="{00000000-0005-0000-0000-0000847B0000}"/>
    <cellStyle name="Normal 4 3 4 2 3" xfId="1964" xr:uid="{00000000-0005-0000-0000-0000857B0000}"/>
    <cellStyle name="Normal 4 3 4 2 3 2" xfId="4534" xr:uid="{00000000-0005-0000-0000-0000867B0000}"/>
    <cellStyle name="Normal 4 3 4 2 3 2 2" xfId="12680" xr:uid="{00000000-0005-0000-0000-0000877B0000}"/>
    <cellStyle name="Normal 4 3 4 2 3 2 2 2" xfId="28976" xr:uid="{00000000-0005-0000-0000-0000887B0000}"/>
    <cellStyle name="Normal 4 3 4 2 3 2 3" xfId="20830" xr:uid="{00000000-0005-0000-0000-0000897B0000}"/>
    <cellStyle name="Normal 4 3 4 2 3 3" xfId="7263" xr:uid="{00000000-0005-0000-0000-00008A7B0000}"/>
    <cellStyle name="Normal 4 3 4 2 3 3 2" xfId="15409" xr:uid="{00000000-0005-0000-0000-00008B7B0000}"/>
    <cellStyle name="Normal 4 3 4 2 3 3 2 2" xfId="31705" xr:uid="{00000000-0005-0000-0000-00008C7B0000}"/>
    <cellStyle name="Normal 4 3 4 2 3 3 3" xfId="23559" xr:uid="{00000000-0005-0000-0000-00008D7B0000}"/>
    <cellStyle name="Normal 4 3 4 2 3 4" xfId="10110" xr:uid="{00000000-0005-0000-0000-00008E7B0000}"/>
    <cellStyle name="Normal 4 3 4 2 3 4 2" xfId="26406" xr:uid="{00000000-0005-0000-0000-00008F7B0000}"/>
    <cellStyle name="Normal 4 3 4 2 3 5" xfId="18260" xr:uid="{00000000-0005-0000-0000-0000907B0000}"/>
    <cellStyle name="Normal 4 3 4 2 4" xfId="3316" xr:uid="{00000000-0005-0000-0000-0000917B0000}"/>
    <cellStyle name="Normal 4 3 4 2 4 2" xfId="11462" xr:uid="{00000000-0005-0000-0000-0000927B0000}"/>
    <cellStyle name="Normal 4 3 4 2 4 2 2" xfId="27758" xr:uid="{00000000-0005-0000-0000-0000937B0000}"/>
    <cellStyle name="Normal 4 3 4 2 4 3" xfId="19612" xr:uid="{00000000-0005-0000-0000-0000947B0000}"/>
    <cellStyle name="Normal 4 3 4 2 5" xfId="5853" xr:uid="{00000000-0005-0000-0000-0000957B0000}"/>
    <cellStyle name="Normal 4 3 4 2 5 2" xfId="13999" xr:uid="{00000000-0005-0000-0000-0000967B0000}"/>
    <cellStyle name="Normal 4 3 4 2 5 2 2" xfId="30295" xr:uid="{00000000-0005-0000-0000-0000977B0000}"/>
    <cellStyle name="Normal 4 3 4 2 5 3" xfId="22149" xr:uid="{00000000-0005-0000-0000-0000987B0000}"/>
    <cellStyle name="Normal 4 3 4 2 6" xfId="8700" xr:uid="{00000000-0005-0000-0000-0000997B0000}"/>
    <cellStyle name="Normal 4 3 4 2 6 2" xfId="24996" xr:uid="{00000000-0005-0000-0000-00009A7B0000}"/>
    <cellStyle name="Normal 4 3 4 2 7" xfId="16850" xr:uid="{00000000-0005-0000-0000-00009B7B0000}"/>
    <cellStyle name="Normal 4 3 4 3" xfId="915" xr:uid="{00000000-0005-0000-0000-00009C7B0000}"/>
    <cellStyle name="Normal 4 3 4 3 2" xfId="2325" xr:uid="{00000000-0005-0000-0000-00009D7B0000}"/>
    <cellStyle name="Normal 4 3 4 3 2 2" xfId="4847" xr:uid="{00000000-0005-0000-0000-00009E7B0000}"/>
    <cellStyle name="Normal 4 3 4 3 2 2 2" xfId="12993" xr:uid="{00000000-0005-0000-0000-00009F7B0000}"/>
    <cellStyle name="Normal 4 3 4 3 2 2 2 2" xfId="29289" xr:uid="{00000000-0005-0000-0000-0000A07B0000}"/>
    <cellStyle name="Normal 4 3 4 3 2 2 3" xfId="21143" xr:uid="{00000000-0005-0000-0000-0000A17B0000}"/>
    <cellStyle name="Normal 4 3 4 3 2 3" xfId="7624" xr:uid="{00000000-0005-0000-0000-0000A27B0000}"/>
    <cellStyle name="Normal 4 3 4 3 2 3 2" xfId="15770" xr:uid="{00000000-0005-0000-0000-0000A37B0000}"/>
    <cellStyle name="Normal 4 3 4 3 2 3 2 2" xfId="32066" xr:uid="{00000000-0005-0000-0000-0000A47B0000}"/>
    <cellStyle name="Normal 4 3 4 3 2 3 3" xfId="23920" xr:uid="{00000000-0005-0000-0000-0000A57B0000}"/>
    <cellStyle name="Normal 4 3 4 3 2 4" xfId="10471" xr:uid="{00000000-0005-0000-0000-0000A67B0000}"/>
    <cellStyle name="Normal 4 3 4 3 2 4 2" xfId="26767" xr:uid="{00000000-0005-0000-0000-0000A77B0000}"/>
    <cellStyle name="Normal 4 3 4 3 2 5" xfId="18621" xr:uid="{00000000-0005-0000-0000-0000A87B0000}"/>
    <cellStyle name="Normal 4 3 4 3 3" xfId="3629" xr:uid="{00000000-0005-0000-0000-0000A97B0000}"/>
    <cellStyle name="Normal 4 3 4 3 3 2" xfId="11775" xr:uid="{00000000-0005-0000-0000-0000AA7B0000}"/>
    <cellStyle name="Normal 4 3 4 3 3 2 2" xfId="28071" xr:uid="{00000000-0005-0000-0000-0000AB7B0000}"/>
    <cellStyle name="Normal 4 3 4 3 3 3" xfId="19925" xr:uid="{00000000-0005-0000-0000-0000AC7B0000}"/>
    <cellStyle name="Normal 4 3 4 3 4" xfId="6214" xr:uid="{00000000-0005-0000-0000-0000AD7B0000}"/>
    <cellStyle name="Normal 4 3 4 3 4 2" xfId="14360" xr:uid="{00000000-0005-0000-0000-0000AE7B0000}"/>
    <cellStyle name="Normal 4 3 4 3 4 2 2" xfId="30656" xr:uid="{00000000-0005-0000-0000-0000AF7B0000}"/>
    <cellStyle name="Normal 4 3 4 3 4 3" xfId="22510" xr:uid="{00000000-0005-0000-0000-0000B07B0000}"/>
    <cellStyle name="Normal 4 3 4 3 5" xfId="9061" xr:uid="{00000000-0005-0000-0000-0000B17B0000}"/>
    <cellStyle name="Normal 4 3 4 3 5 2" xfId="25357" xr:uid="{00000000-0005-0000-0000-0000B27B0000}"/>
    <cellStyle name="Normal 4 3 4 3 6" xfId="17211" xr:uid="{00000000-0005-0000-0000-0000B37B0000}"/>
    <cellStyle name="Normal 4 3 4 4" xfId="1620" xr:uid="{00000000-0005-0000-0000-0000B47B0000}"/>
    <cellStyle name="Normal 4 3 4 4 2" xfId="4238" xr:uid="{00000000-0005-0000-0000-0000B57B0000}"/>
    <cellStyle name="Normal 4 3 4 4 2 2" xfId="12384" xr:uid="{00000000-0005-0000-0000-0000B67B0000}"/>
    <cellStyle name="Normal 4 3 4 4 2 2 2" xfId="28680" xr:uid="{00000000-0005-0000-0000-0000B77B0000}"/>
    <cellStyle name="Normal 4 3 4 4 2 3" xfId="20534" xr:uid="{00000000-0005-0000-0000-0000B87B0000}"/>
    <cellStyle name="Normal 4 3 4 4 3" xfId="6919" xr:uid="{00000000-0005-0000-0000-0000B97B0000}"/>
    <cellStyle name="Normal 4 3 4 4 3 2" xfId="15065" xr:uid="{00000000-0005-0000-0000-0000BA7B0000}"/>
    <cellStyle name="Normal 4 3 4 4 3 2 2" xfId="31361" xr:uid="{00000000-0005-0000-0000-0000BB7B0000}"/>
    <cellStyle name="Normal 4 3 4 4 3 3" xfId="23215" xr:uid="{00000000-0005-0000-0000-0000BC7B0000}"/>
    <cellStyle name="Normal 4 3 4 4 4" xfId="9766" xr:uid="{00000000-0005-0000-0000-0000BD7B0000}"/>
    <cellStyle name="Normal 4 3 4 4 4 2" xfId="26062" xr:uid="{00000000-0005-0000-0000-0000BE7B0000}"/>
    <cellStyle name="Normal 4 3 4 4 5" xfId="17916" xr:uid="{00000000-0005-0000-0000-0000BF7B0000}"/>
    <cellStyle name="Normal 4 3 4 5" xfId="3020" xr:uid="{00000000-0005-0000-0000-0000C07B0000}"/>
    <cellStyle name="Normal 4 3 4 5 2" xfId="11166" xr:uid="{00000000-0005-0000-0000-0000C17B0000}"/>
    <cellStyle name="Normal 4 3 4 5 2 2" xfId="27462" xr:uid="{00000000-0005-0000-0000-0000C27B0000}"/>
    <cellStyle name="Normal 4 3 4 5 3" xfId="19316" xr:uid="{00000000-0005-0000-0000-0000C37B0000}"/>
    <cellStyle name="Normal 4 3 4 6" xfId="5509" xr:uid="{00000000-0005-0000-0000-0000C47B0000}"/>
    <cellStyle name="Normal 4 3 4 6 2" xfId="13655" xr:uid="{00000000-0005-0000-0000-0000C57B0000}"/>
    <cellStyle name="Normal 4 3 4 6 2 2" xfId="29951" xr:uid="{00000000-0005-0000-0000-0000C67B0000}"/>
    <cellStyle name="Normal 4 3 4 6 3" xfId="21805" xr:uid="{00000000-0005-0000-0000-0000C77B0000}"/>
    <cellStyle name="Normal 4 3 4 7" xfId="8356" xr:uid="{00000000-0005-0000-0000-0000C87B0000}"/>
    <cellStyle name="Normal 4 3 4 7 2" xfId="24652" xr:uid="{00000000-0005-0000-0000-0000C97B0000}"/>
    <cellStyle name="Normal 4 3 4 8" xfId="16506" xr:uid="{00000000-0005-0000-0000-0000CA7B0000}"/>
    <cellStyle name="Normal 4 3 5" xfId="288" xr:uid="{00000000-0005-0000-0000-0000CB7B0000}"/>
    <cellStyle name="Normal 4 3 5 2" xfId="632" xr:uid="{00000000-0005-0000-0000-0000CC7B0000}"/>
    <cellStyle name="Normal 4 3 5 2 2" xfId="1338" xr:uid="{00000000-0005-0000-0000-0000CD7B0000}"/>
    <cellStyle name="Normal 4 3 5 2 2 2" xfId="2748" xr:uid="{00000000-0005-0000-0000-0000CE7B0000}"/>
    <cellStyle name="Normal 4 3 5 2 2 2 2" xfId="5217" xr:uid="{00000000-0005-0000-0000-0000CF7B0000}"/>
    <cellStyle name="Normal 4 3 5 2 2 2 2 2" xfId="13363" xr:uid="{00000000-0005-0000-0000-0000D07B0000}"/>
    <cellStyle name="Normal 4 3 5 2 2 2 2 2 2" xfId="29659" xr:uid="{00000000-0005-0000-0000-0000D17B0000}"/>
    <cellStyle name="Normal 4 3 5 2 2 2 2 3" xfId="21513" xr:uid="{00000000-0005-0000-0000-0000D27B0000}"/>
    <cellStyle name="Normal 4 3 5 2 2 2 3" xfId="8047" xr:uid="{00000000-0005-0000-0000-0000D37B0000}"/>
    <cellStyle name="Normal 4 3 5 2 2 2 3 2" xfId="16193" xr:uid="{00000000-0005-0000-0000-0000D47B0000}"/>
    <cellStyle name="Normal 4 3 5 2 2 2 3 2 2" xfId="32489" xr:uid="{00000000-0005-0000-0000-0000D57B0000}"/>
    <cellStyle name="Normal 4 3 5 2 2 2 3 3" xfId="24343" xr:uid="{00000000-0005-0000-0000-0000D67B0000}"/>
    <cellStyle name="Normal 4 3 5 2 2 2 4" xfId="10894" xr:uid="{00000000-0005-0000-0000-0000D77B0000}"/>
    <cellStyle name="Normal 4 3 5 2 2 2 4 2" xfId="27190" xr:uid="{00000000-0005-0000-0000-0000D87B0000}"/>
    <cellStyle name="Normal 4 3 5 2 2 2 5" xfId="19044" xr:uid="{00000000-0005-0000-0000-0000D97B0000}"/>
    <cellStyle name="Normal 4 3 5 2 2 3" xfId="3999" xr:uid="{00000000-0005-0000-0000-0000DA7B0000}"/>
    <cellStyle name="Normal 4 3 5 2 2 3 2" xfId="12145" xr:uid="{00000000-0005-0000-0000-0000DB7B0000}"/>
    <cellStyle name="Normal 4 3 5 2 2 3 2 2" xfId="28441" xr:uid="{00000000-0005-0000-0000-0000DC7B0000}"/>
    <cellStyle name="Normal 4 3 5 2 2 3 3" xfId="20295" xr:uid="{00000000-0005-0000-0000-0000DD7B0000}"/>
    <cellStyle name="Normal 4 3 5 2 2 4" xfId="6637" xr:uid="{00000000-0005-0000-0000-0000DE7B0000}"/>
    <cellStyle name="Normal 4 3 5 2 2 4 2" xfId="14783" xr:uid="{00000000-0005-0000-0000-0000DF7B0000}"/>
    <cellStyle name="Normal 4 3 5 2 2 4 2 2" xfId="31079" xr:uid="{00000000-0005-0000-0000-0000E07B0000}"/>
    <cellStyle name="Normal 4 3 5 2 2 4 3" xfId="22933" xr:uid="{00000000-0005-0000-0000-0000E17B0000}"/>
    <cellStyle name="Normal 4 3 5 2 2 5" xfId="9484" xr:uid="{00000000-0005-0000-0000-0000E27B0000}"/>
    <cellStyle name="Normal 4 3 5 2 2 5 2" xfId="25780" xr:uid="{00000000-0005-0000-0000-0000E37B0000}"/>
    <cellStyle name="Normal 4 3 5 2 2 6" xfId="17634" xr:uid="{00000000-0005-0000-0000-0000E47B0000}"/>
    <cellStyle name="Normal 4 3 5 2 3" xfId="2043" xr:uid="{00000000-0005-0000-0000-0000E57B0000}"/>
    <cellStyle name="Normal 4 3 5 2 3 2" xfId="4608" xr:uid="{00000000-0005-0000-0000-0000E67B0000}"/>
    <cellStyle name="Normal 4 3 5 2 3 2 2" xfId="12754" xr:uid="{00000000-0005-0000-0000-0000E77B0000}"/>
    <cellStyle name="Normal 4 3 5 2 3 2 2 2" xfId="29050" xr:uid="{00000000-0005-0000-0000-0000E87B0000}"/>
    <cellStyle name="Normal 4 3 5 2 3 2 3" xfId="20904" xr:uid="{00000000-0005-0000-0000-0000E97B0000}"/>
    <cellStyle name="Normal 4 3 5 2 3 3" xfId="7342" xr:uid="{00000000-0005-0000-0000-0000EA7B0000}"/>
    <cellStyle name="Normal 4 3 5 2 3 3 2" xfId="15488" xr:uid="{00000000-0005-0000-0000-0000EB7B0000}"/>
    <cellStyle name="Normal 4 3 5 2 3 3 2 2" xfId="31784" xr:uid="{00000000-0005-0000-0000-0000EC7B0000}"/>
    <cellStyle name="Normal 4 3 5 2 3 3 3" xfId="23638" xr:uid="{00000000-0005-0000-0000-0000ED7B0000}"/>
    <cellStyle name="Normal 4 3 5 2 3 4" xfId="10189" xr:uid="{00000000-0005-0000-0000-0000EE7B0000}"/>
    <cellStyle name="Normal 4 3 5 2 3 4 2" xfId="26485" xr:uid="{00000000-0005-0000-0000-0000EF7B0000}"/>
    <cellStyle name="Normal 4 3 5 2 3 5" xfId="18339" xr:uid="{00000000-0005-0000-0000-0000F07B0000}"/>
    <cellStyle name="Normal 4 3 5 2 4" xfId="3390" xr:uid="{00000000-0005-0000-0000-0000F17B0000}"/>
    <cellStyle name="Normal 4 3 5 2 4 2" xfId="11536" xr:uid="{00000000-0005-0000-0000-0000F27B0000}"/>
    <cellStyle name="Normal 4 3 5 2 4 2 2" xfId="27832" xr:uid="{00000000-0005-0000-0000-0000F37B0000}"/>
    <cellStyle name="Normal 4 3 5 2 4 3" xfId="19686" xr:uid="{00000000-0005-0000-0000-0000F47B0000}"/>
    <cellStyle name="Normal 4 3 5 2 5" xfId="5932" xr:uid="{00000000-0005-0000-0000-0000F57B0000}"/>
    <cellStyle name="Normal 4 3 5 2 5 2" xfId="14078" xr:uid="{00000000-0005-0000-0000-0000F67B0000}"/>
    <cellStyle name="Normal 4 3 5 2 5 2 2" xfId="30374" xr:uid="{00000000-0005-0000-0000-0000F77B0000}"/>
    <cellStyle name="Normal 4 3 5 2 5 3" xfId="22228" xr:uid="{00000000-0005-0000-0000-0000F87B0000}"/>
    <cellStyle name="Normal 4 3 5 2 6" xfId="8779" xr:uid="{00000000-0005-0000-0000-0000F97B0000}"/>
    <cellStyle name="Normal 4 3 5 2 6 2" xfId="25075" xr:uid="{00000000-0005-0000-0000-0000FA7B0000}"/>
    <cellStyle name="Normal 4 3 5 2 7" xfId="16929" xr:uid="{00000000-0005-0000-0000-0000FB7B0000}"/>
    <cellStyle name="Normal 4 3 5 3" xfId="994" xr:uid="{00000000-0005-0000-0000-0000FC7B0000}"/>
    <cellStyle name="Normal 4 3 5 3 2" xfId="2404" xr:uid="{00000000-0005-0000-0000-0000FD7B0000}"/>
    <cellStyle name="Normal 4 3 5 3 2 2" xfId="4921" xr:uid="{00000000-0005-0000-0000-0000FE7B0000}"/>
    <cellStyle name="Normal 4 3 5 3 2 2 2" xfId="13067" xr:uid="{00000000-0005-0000-0000-0000FF7B0000}"/>
    <cellStyle name="Normal 4 3 5 3 2 2 2 2" xfId="29363" xr:uid="{00000000-0005-0000-0000-0000007C0000}"/>
    <cellStyle name="Normal 4 3 5 3 2 2 3" xfId="21217" xr:uid="{00000000-0005-0000-0000-0000017C0000}"/>
    <cellStyle name="Normal 4 3 5 3 2 3" xfId="7703" xr:uid="{00000000-0005-0000-0000-0000027C0000}"/>
    <cellStyle name="Normal 4 3 5 3 2 3 2" xfId="15849" xr:uid="{00000000-0005-0000-0000-0000037C0000}"/>
    <cellStyle name="Normal 4 3 5 3 2 3 2 2" xfId="32145" xr:uid="{00000000-0005-0000-0000-0000047C0000}"/>
    <cellStyle name="Normal 4 3 5 3 2 3 3" xfId="23999" xr:uid="{00000000-0005-0000-0000-0000057C0000}"/>
    <cellStyle name="Normal 4 3 5 3 2 4" xfId="10550" xr:uid="{00000000-0005-0000-0000-0000067C0000}"/>
    <cellStyle name="Normal 4 3 5 3 2 4 2" xfId="26846" xr:uid="{00000000-0005-0000-0000-0000077C0000}"/>
    <cellStyle name="Normal 4 3 5 3 2 5" xfId="18700" xr:uid="{00000000-0005-0000-0000-0000087C0000}"/>
    <cellStyle name="Normal 4 3 5 3 3" xfId="3703" xr:uid="{00000000-0005-0000-0000-0000097C0000}"/>
    <cellStyle name="Normal 4 3 5 3 3 2" xfId="11849" xr:uid="{00000000-0005-0000-0000-00000A7C0000}"/>
    <cellStyle name="Normal 4 3 5 3 3 2 2" xfId="28145" xr:uid="{00000000-0005-0000-0000-00000B7C0000}"/>
    <cellStyle name="Normal 4 3 5 3 3 3" xfId="19999" xr:uid="{00000000-0005-0000-0000-00000C7C0000}"/>
    <cellStyle name="Normal 4 3 5 3 4" xfId="6293" xr:uid="{00000000-0005-0000-0000-00000D7C0000}"/>
    <cellStyle name="Normal 4 3 5 3 4 2" xfId="14439" xr:uid="{00000000-0005-0000-0000-00000E7C0000}"/>
    <cellStyle name="Normal 4 3 5 3 4 2 2" xfId="30735" xr:uid="{00000000-0005-0000-0000-00000F7C0000}"/>
    <cellStyle name="Normal 4 3 5 3 4 3" xfId="22589" xr:uid="{00000000-0005-0000-0000-0000107C0000}"/>
    <cellStyle name="Normal 4 3 5 3 5" xfId="9140" xr:uid="{00000000-0005-0000-0000-0000117C0000}"/>
    <cellStyle name="Normal 4 3 5 3 5 2" xfId="25436" xr:uid="{00000000-0005-0000-0000-0000127C0000}"/>
    <cellStyle name="Normal 4 3 5 3 6" xfId="17290" xr:uid="{00000000-0005-0000-0000-0000137C0000}"/>
    <cellStyle name="Normal 4 3 5 4" xfId="1699" xr:uid="{00000000-0005-0000-0000-0000147C0000}"/>
    <cellStyle name="Normal 4 3 5 4 2" xfId="4312" xr:uid="{00000000-0005-0000-0000-0000157C0000}"/>
    <cellStyle name="Normal 4 3 5 4 2 2" xfId="12458" xr:uid="{00000000-0005-0000-0000-0000167C0000}"/>
    <cellStyle name="Normal 4 3 5 4 2 2 2" xfId="28754" xr:uid="{00000000-0005-0000-0000-0000177C0000}"/>
    <cellStyle name="Normal 4 3 5 4 2 3" xfId="20608" xr:uid="{00000000-0005-0000-0000-0000187C0000}"/>
    <cellStyle name="Normal 4 3 5 4 3" xfId="6998" xr:uid="{00000000-0005-0000-0000-0000197C0000}"/>
    <cellStyle name="Normal 4 3 5 4 3 2" xfId="15144" xr:uid="{00000000-0005-0000-0000-00001A7C0000}"/>
    <cellStyle name="Normal 4 3 5 4 3 2 2" xfId="31440" xr:uid="{00000000-0005-0000-0000-00001B7C0000}"/>
    <cellStyle name="Normal 4 3 5 4 3 3" xfId="23294" xr:uid="{00000000-0005-0000-0000-00001C7C0000}"/>
    <cellStyle name="Normal 4 3 5 4 4" xfId="9845" xr:uid="{00000000-0005-0000-0000-00001D7C0000}"/>
    <cellStyle name="Normal 4 3 5 4 4 2" xfId="26141" xr:uid="{00000000-0005-0000-0000-00001E7C0000}"/>
    <cellStyle name="Normal 4 3 5 4 5" xfId="17995" xr:uid="{00000000-0005-0000-0000-00001F7C0000}"/>
    <cellStyle name="Normal 4 3 5 5" xfId="3094" xr:uid="{00000000-0005-0000-0000-0000207C0000}"/>
    <cellStyle name="Normal 4 3 5 5 2" xfId="11240" xr:uid="{00000000-0005-0000-0000-0000217C0000}"/>
    <cellStyle name="Normal 4 3 5 5 2 2" xfId="27536" xr:uid="{00000000-0005-0000-0000-0000227C0000}"/>
    <cellStyle name="Normal 4 3 5 5 3" xfId="19390" xr:uid="{00000000-0005-0000-0000-0000237C0000}"/>
    <cellStyle name="Normal 4 3 5 6" xfId="5588" xr:uid="{00000000-0005-0000-0000-0000247C0000}"/>
    <cellStyle name="Normal 4 3 5 6 2" xfId="13734" xr:uid="{00000000-0005-0000-0000-0000257C0000}"/>
    <cellStyle name="Normal 4 3 5 6 2 2" xfId="30030" xr:uid="{00000000-0005-0000-0000-0000267C0000}"/>
    <cellStyle name="Normal 4 3 5 6 3" xfId="21884" xr:uid="{00000000-0005-0000-0000-0000277C0000}"/>
    <cellStyle name="Normal 4 3 5 7" xfId="8435" xr:uid="{00000000-0005-0000-0000-0000287C0000}"/>
    <cellStyle name="Normal 4 3 5 7 2" xfId="24731" xr:uid="{00000000-0005-0000-0000-0000297C0000}"/>
    <cellStyle name="Normal 4 3 5 8" xfId="16585" xr:uid="{00000000-0005-0000-0000-00002A7C0000}"/>
    <cellStyle name="Normal 4 3 6" xfId="378" xr:uid="{00000000-0005-0000-0000-00002B7C0000}"/>
    <cellStyle name="Normal 4 3 6 2" xfId="1084" xr:uid="{00000000-0005-0000-0000-00002C7C0000}"/>
    <cellStyle name="Normal 4 3 6 2 2" xfId="2494" xr:uid="{00000000-0005-0000-0000-00002D7C0000}"/>
    <cellStyle name="Normal 4 3 6 2 2 2" xfId="4995" xr:uid="{00000000-0005-0000-0000-00002E7C0000}"/>
    <cellStyle name="Normal 4 3 6 2 2 2 2" xfId="13141" xr:uid="{00000000-0005-0000-0000-00002F7C0000}"/>
    <cellStyle name="Normal 4 3 6 2 2 2 2 2" xfId="29437" xr:uid="{00000000-0005-0000-0000-0000307C0000}"/>
    <cellStyle name="Normal 4 3 6 2 2 2 3" xfId="21291" xr:uid="{00000000-0005-0000-0000-0000317C0000}"/>
    <cellStyle name="Normal 4 3 6 2 2 3" xfId="7793" xr:uid="{00000000-0005-0000-0000-0000327C0000}"/>
    <cellStyle name="Normal 4 3 6 2 2 3 2" xfId="15939" xr:uid="{00000000-0005-0000-0000-0000337C0000}"/>
    <cellStyle name="Normal 4 3 6 2 2 3 2 2" xfId="32235" xr:uid="{00000000-0005-0000-0000-0000347C0000}"/>
    <cellStyle name="Normal 4 3 6 2 2 3 3" xfId="24089" xr:uid="{00000000-0005-0000-0000-0000357C0000}"/>
    <cellStyle name="Normal 4 3 6 2 2 4" xfId="10640" xr:uid="{00000000-0005-0000-0000-0000367C0000}"/>
    <cellStyle name="Normal 4 3 6 2 2 4 2" xfId="26936" xr:uid="{00000000-0005-0000-0000-0000377C0000}"/>
    <cellStyle name="Normal 4 3 6 2 2 5" xfId="18790" xr:uid="{00000000-0005-0000-0000-0000387C0000}"/>
    <cellStyle name="Normal 4 3 6 2 3" xfId="3777" xr:uid="{00000000-0005-0000-0000-0000397C0000}"/>
    <cellStyle name="Normal 4 3 6 2 3 2" xfId="11923" xr:uid="{00000000-0005-0000-0000-00003A7C0000}"/>
    <cellStyle name="Normal 4 3 6 2 3 2 2" xfId="28219" xr:uid="{00000000-0005-0000-0000-00003B7C0000}"/>
    <cellStyle name="Normal 4 3 6 2 3 3" xfId="20073" xr:uid="{00000000-0005-0000-0000-00003C7C0000}"/>
    <cellStyle name="Normal 4 3 6 2 4" xfId="6383" xr:uid="{00000000-0005-0000-0000-00003D7C0000}"/>
    <cellStyle name="Normal 4 3 6 2 4 2" xfId="14529" xr:uid="{00000000-0005-0000-0000-00003E7C0000}"/>
    <cellStyle name="Normal 4 3 6 2 4 2 2" xfId="30825" xr:uid="{00000000-0005-0000-0000-00003F7C0000}"/>
    <cellStyle name="Normal 4 3 6 2 4 3" xfId="22679" xr:uid="{00000000-0005-0000-0000-0000407C0000}"/>
    <cellStyle name="Normal 4 3 6 2 5" xfId="9230" xr:uid="{00000000-0005-0000-0000-0000417C0000}"/>
    <cellStyle name="Normal 4 3 6 2 5 2" xfId="25526" xr:uid="{00000000-0005-0000-0000-0000427C0000}"/>
    <cellStyle name="Normal 4 3 6 2 6" xfId="17380" xr:uid="{00000000-0005-0000-0000-0000437C0000}"/>
    <cellStyle name="Normal 4 3 6 3" xfId="1789" xr:uid="{00000000-0005-0000-0000-0000447C0000}"/>
    <cellStyle name="Normal 4 3 6 3 2" xfId="4386" xr:uid="{00000000-0005-0000-0000-0000457C0000}"/>
    <cellStyle name="Normal 4 3 6 3 2 2" xfId="12532" xr:uid="{00000000-0005-0000-0000-0000467C0000}"/>
    <cellStyle name="Normal 4 3 6 3 2 2 2" xfId="28828" xr:uid="{00000000-0005-0000-0000-0000477C0000}"/>
    <cellStyle name="Normal 4 3 6 3 2 3" xfId="20682" xr:uid="{00000000-0005-0000-0000-0000487C0000}"/>
    <cellStyle name="Normal 4 3 6 3 3" xfId="7088" xr:uid="{00000000-0005-0000-0000-0000497C0000}"/>
    <cellStyle name="Normal 4 3 6 3 3 2" xfId="15234" xr:uid="{00000000-0005-0000-0000-00004A7C0000}"/>
    <cellStyle name="Normal 4 3 6 3 3 2 2" xfId="31530" xr:uid="{00000000-0005-0000-0000-00004B7C0000}"/>
    <cellStyle name="Normal 4 3 6 3 3 3" xfId="23384" xr:uid="{00000000-0005-0000-0000-00004C7C0000}"/>
    <cellStyle name="Normal 4 3 6 3 4" xfId="9935" xr:uid="{00000000-0005-0000-0000-00004D7C0000}"/>
    <cellStyle name="Normal 4 3 6 3 4 2" xfId="26231" xr:uid="{00000000-0005-0000-0000-00004E7C0000}"/>
    <cellStyle name="Normal 4 3 6 3 5" xfId="18085" xr:uid="{00000000-0005-0000-0000-00004F7C0000}"/>
    <cellStyle name="Normal 4 3 6 4" xfId="3168" xr:uid="{00000000-0005-0000-0000-0000507C0000}"/>
    <cellStyle name="Normal 4 3 6 4 2" xfId="11314" xr:uid="{00000000-0005-0000-0000-0000517C0000}"/>
    <cellStyle name="Normal 4 3 6 4 2 2" xfId="27610" xr:uid="{00000000-0005-0000-0000-0000527C0000}"/>
    <cellStyle name="Normal 4 3 6 4 3" xfId="19464" xr:uid="{00000000-0005-0000-0000-0000537C0000}"/>
    <cellStyle name="Normal 4 3 6 5" xfId="5678" xr:uid="{00000000-0005-0000-0000-0000547C0000}"/>
    <cellStyle name="Normal 4 3 6 5 2" xfId="13824" xr:uid="{00000000-0005-0000-0000-0000557C0000}"/>
    <cellStyle name="Normal 4 3 6 5 2 2" xfId="30120" xr:uid="{00000000-0005-0000-0000-0000567C0000}"/>
    <cellStyle name="Normal 4 3 6 5 3" xfId="21974" xr:uid="{00000000-0005-0000-0000-0000577C0000}"/>
    <cellStyle name="Normal 4 3 6 6" xfId="8525" xr:uid="{00000000-0005-0000-0000-0000587C0000}"/>
    <cellStyle name="Normal 4 3 6 6 2" xfId="24821" xr:uid="{00000000-0005-0000-0000-0000597C0000}"/>
    <cellStyle name="Normal 4 3 6 7" xfId="16675" xr:uid="{00000000-0005-0000-0000-00005A7C0000}"/>
    <cellStyle name="Normal 4 3 7" xfId="740" xr:uid="{00000000-0005-0000-0000-00005B7C0000}"/>
    <cellStyle name="Normal 4 3 7 2" xfId="2150" xr:uid="{00000000-0005-0000-0000-00005C7C0000}"/>
    <cellStyle name="Normal 4 3 7 2 2" xfId="4699" xr:uid="{00000000-0005-0000-0000-00005D7C0000}"/>
    <cellStyle name="Normal 4 3 7 2 2 2" xfId="12845" xr:uid="{00000000-0005-0000-0000-00005E7C0000}"/>
    <cellStyle name="Normal 4 3 7 2 2 2 2" xfId="29141" xr:uid="{00000000-0005-0000-0000-00005F7C0000}"/>
    <cellStyle name="Normal 4 3 7 2 2 3" xfId="20995" xr:uid="{00000000-0005-0000-0000-0000607C0000}"/>
    <cellStyle name="Normal 4 3 7 2 3" xfId="7449" xr:uid="{00000000-0005-0000-0000-0000617C0000}"/>
    <cellStyle name="Normal 4 3 7 2 3 2" xfId="15595" xr:uid="{00000000-0005-0000-0000-0000627C0000}"/>
    <cellStyle name="Normal 4 3 7 2 3 2 2" xfId="31891" xr:uid="{00000000-0005-0000-0000-0000637C0000}"/>
    <cellStyle name="Normal 4 3 7 2 3 3" xfId="23745" xr:uid="{00000000-0005-0000-0000-0000647C0000}"/>
    <cellStyle name="Normal 4 3 7 2 4" xfId="10296" xr:uid="{00000000-0005-0000-0000-0000657C0000}"/>
    <cellStyle name="Normal 4 3 7 2 4 2" xfId="26592" xr:uid="{00000000-0005-0000-0000-0000667C0000}"/>
    <cellStyle name="Normal 4 3 7 2 5" xfId="18446" xr:uid="{00000000-0005-0000-0000-0000677C0000}"/>
    <cellStyle name="Normal 4 3 7 3" xfId="3481" xr:uid="{00000000-0005-0000-0000-0000687C0000}"/>
    <cellStyle name="Normal 4 3 7 3 2" xfId="11627" xr:uid="{00000000-0005-0000-0000-0000697C0000}"/>
    <cellStyle name="Normal 4 3 7 3 2 2" xfId="27923" xr:uid="{00000000-0005-0000-0000-00006A7C0000}"/>
    <cellStyle name="Normal 4 3 7 3 3" xfId="19777" xr:uid="{00000000-0005-0000-0000-00006B7C0000}"/>
    <cellStyle name="Normal 4 3 7 4" xfId="6039" xr:uid="{00000000-0005-0000-0000-00006C7C0000}"/>
    <cellStyle name="Normal 4 3 7 4 2" xfId="14185" xr:uid="{00000000-0005-0000-0000-00006D7C0000}"/>
    <cellStyle name="Normal 4 3 7 4 2 2" xfId="30481" xr:uid="{00000000-0005-0000-0000-00006E7C0000}"/>
    <cellStyle name="Normal 4 3 7 4 3" xfId="22335" xr:uid="{00000000-0005-0000-0000-00006F7C0000}"/>
    <cellStyle name="Normal 4 3 7 5" xfId="8886" xr:uid="{00000000-0005-0000-0000-0000707C0000}"/>
    <cellStyle name="Normal 4 3 7 5 2" xfId="25182" xr:uid="{00000000-0005-0000-0000-0000717C0000}"/>
    <cellStyle name="Normal 4 3 7 6" xfId="17036" xr:uid="{00000000-0005-0000-0000-0000727C0000}"/>
    <cellStyle name="Normal 4 3 8" xfId="1445" xr:uid="{00000000-0005-0000-0000-0000737C0000}"/>
    <cellStyle name="Normal 4 3 8 2" xfId="4090" xr:uid="{00000000-0005-0000-0000-0000747C0000}"/>
    <cellStyle name="Normal 4 3 8 2 2" xfId="12236" xr:uid="{00000000-0005-0000-0000-0000757C0000}"/>
    <cellStyle name="Normal 4 3 8 2 2 2" xfId="28532" xr:uid="{00000000-0005-0000-0000-0000767C0000}"/>
    <cellStyle name="Normal 4 3 8 2 3" xfId="20386" xr:uid="{00000000-0005-0000-0000-0000777C0000}"/>
    <cellStyle name="Normal 4 3 8 3" xfId="6744" xr:uid="{00000000-0005-0000-0000-0000787C0000}"/>
    <cellStyle name="Normal 4 3 8 3 2" xfId="14890" xr:uid="{00000000-0005-0000-0000-0000797C0000}"/>
    <cellStyle name="Normal 4 3 8 3 2 2" xfId="31186" xr:uid="{00000000-0005-0000-0000-00007A7C0000}"/>
    <cellStyle name="Normal 4 3 8 3 3" xfId="23040" xr:uid="{00000000-0005-0000-0000-00007B7C0000}"/>
    <cellStyle name="Normal 4 3 8 4" xfId="9591" xr:uid="{00000000-0005-0000-0000-00007C7C0000}"/>
    <cellStyle name="Normal 4 3 8 4 2" xfId="25887" xr:uid="{00000000-0005-0000-0000-00007D7C0000}"/>
    <cellStyle name="Normal 4 3 8 5" xfId="17741" xr:uid="{00000000-0005-0000-0000-00007E7C0000}"/>
    <cellStyle name="Normal 4 3 9" xfId="2872" xr:uid="{00000000-0005-0000-0000-00007F7C0000}"/>
    <cellStyle name="Normal 4 3 9 2" xfId="11018" xr:uid="{00000000-0005-0000-0000-0000807C0000}"/>
    <cellStyle name="Normal 4 3 9 2 2" xfId="27314" xr:uid="{00000000-0005-0000-0000-0000817C0000}"/>
    <cellStyle name="Normal 4 3 9 3" xfId="19168" xr:uid="{00000000-0005-0000-0000-0000827C0000}"/>
    <cellStyle name="Normal 4 4" xfId="56" xr:uid="{00000000-0005-0000-0000-0000837C0000}"/>
    <cellStyle name="Normal 4 4 10" xfId="8203" xr:uid="{00000000-0005-0000-0000-0000847C0000}"/>
    <cellStyle name="Normal 4 4 10 2" xfId="24499" xr:uid="{00000000-0005-0000-0000-0000857C0000}"/>
    <cellStyle name="Normal 4 4 11" xfId="16353" xr:uid="{00000000-0005-0000-0000-0000867C0000}"/>
    <cellStyle name="Normal 4 4 2" xfId="146" xr:uid="{00000000-0005-0000-0000-0000877C0000}"/>
    <cellStyle name="Normal 4 4 2 2" xfId="490" xr:uid="{00000000-0005-0000-0000-0000887C0000}"/>
    <cellStyle name="Normal 4 4 2 2 2" xfId="1196" xr:uid="{00000000-0005-0000-0000-0000897C0000}"/>
    <cellStyle name="Normal 4 4 2 2 2 2" xfId="2606" xr:uid="{00000000-0005-0000-0000-00008A7C0000}"/>
    <cellStyle name="Normal 4 4 2 2 2 2 2" xfId="5087" xr:uid="{00000000-0005-0000-0000-00008B7C0000}"/>
    <cellStyle name="Normal 4 4 2 2 2 2 2 2" xfId="13233" xr:uid="{00000000-0005-0000-0000-00008C7C0000}"/>
    <cellStyle name="Normal 4 4 2 2 2 2 2 2 2" xfId="29529" xr:uid="{00000000-0005-0000-0000-00008D7C0000}"/>
    <cellStyle name="Normal 4 4 2 2 2 2 2 3" xfId="21383" xr:uid="{00000000-0005-0000-0000-00008E7C0000}"/>
    <cellStyle name="Normal 4 4 2 2 2 2 3" xfId="7905" xr:uid="{00000000-0005-0000-0000-00008F7C0000}"/>
    <cellStyle name="Normal 4 4 2 2 2 2 3 2" xfId="16051" xr:uid="{00000000-0005-0000-0000-0000907C0000}"/>
    <cellStyle name="Normal 4 4 2 2 2 2 3 2 2" xfId="32347" xr:uid="{00000000-0005-0000-0000-0000917C0000}"/>
    <cellStyle name="Normal 4 4 2 2 2 2 3 3" xfId="24201" xr:uid="{00000000-0005-0000-0000-0000927C0000}"/>
    <cellStyle name="Normal 4 4 2 2 2 2 4" xfId="10752" xr:uid="{00000000-0005-0000-0000-0000937C0000}"/>
    <cellStyle name="Normal 4 4 2 2 2 2 4 2" xfId="27048" xr:uid="{00000000-0005-0000-0000-0000947C0000}"/>
    <cellStyle name="Normal 4 4 2 2 2 2 5" xfId="18902" xr:uid="{00000000-0005-0000-0000-0000957C0000}"/>
    <cellStyle name="Normal 4 4 2 2 2 3" xfId="3869" xr:uid="{00000000-0005-0000-0000-0000967C0000}"/>
    <cellStyle name="Normal 4 4 2 2 2 3 2" xfId="12015" xr:uid="{00000000-0005-0000-0000-0000977C0000}"/>
    <cellStyle name="Normal 4 4 2 2 2 3 2 2" xfId="28311" xr:uid="{00000000-0005-0000-0000-0000987C0000}"/>
    <cellStyle name="Normal 4 4 2 2 2 3 3" xfId="20165" xr:uid="{00000000-0005-0000-0000-0000997C0000}"/>
    <cellStyle name="Normal 4 4 2 2 2 4" xfId="6495" xr:uid="{00000000-0005-0000-0000-00009A7C0000}"/>
    <cellStyle name="Normal 4 4 2 2 2 4 2" xfId="14641" xr:uid="{00000000-0005-0000-0000-00009B7C0000}"/>
    <cellStyle name="Normal 4 4 2 2 2 4 2 2" xfId="30937" xr:uid="{00000000-0005-0000-0000-00009C7C0000}"/>
    <cellStyle name="Normal 4 4 2 2 2 4 3" xfId="22791" xr:uid="{00000000-0005-0000-0000-00009D7C0000}"/>
    <cellStyle name="Normal 4 4 2 2 2 5" xfId="9342" xr:uid="{00000000-0005-0000-0000-00009E7C0000}"/>
    <cellStyle name="Normal 4 4 2 2 2 5 2" xfId="25638" xr:uid="{00000000-0005-0000-0000-00009F7C0000}"/>
    <cellStyle name="Normal 4 4 2 2 2 6" xfId="17492" xr:uid="{00000000-0005-0000-0000-0000A07C0000}"/>
    <cellStyle name="Normal 4 4 2 2 3" xfId="1901" xr:uid="{00000000-0005-0000-0000-0000A17C0000}"/>
    <cellStyle name="Normal 4 4 2 2 3 2" xfId="4478" xr:uid="{00000000-0005-0000-0000-0000A27C0000}"/>
    <cellStyle name="Normal 4 4 2 2 3 2 2" xfId="12624" xr:uid="{00000000-0005-0000-0000-0000A37C0000}"/>
    <cellStyle name="Normal 4 4 2 2 3 2 2 2" xfId="28920" xr:uid="{00000000-0005-0000-0000-0000A47C0000}"/>
    <cellStyle name="Normal 4 4 2 2 3 2 3" xfId="20774" xr:uid="{00000000-0005-0000-0000-0000A57C0000}"/>
    <cellStyle name="Normal 4 4 2 2 3 3" xfId="7200" xr:uid="{00000000-0005-0000-0000-0000A67C0000}"/>
    <cellStyle name="Normal 4 4 2 2 3 3 2" xfId="15346" xr:uid="{00000000-0005-0000-0000-0000A77C0000}"/>
    <cellStyle name="Normal 4 4 2 2 3 3 2 2" xfId="31642" xr:uid="{00000000-0005-0000-0000-0000A87C0000}"/>
    <cellStyle name="Normal 4 4 2 2 3 3 3" xfId="23496" xr:uid="{00000000-0005-0000-0000-0000A97C0000}"/>
    <cellStyle name="Normal 4 4 2 2 3 4" xfId="10047" xr:uid="{00000000-0005-0000-0000-0000AA7C0000}"/>
    <cellStyle name="Normal 4 4 2 2 3 4 2" xfId="26343" xr:uid="{00000000-0005-0000-0000-0000AB7C0000}"/>
    <cellStyle name="Normal 4 4 2 2 3 5" xfId="18197" xr:uid="{00000000-0005-0000-0000-0000AC7C0000}"/>
    <cellStyle name="Normal 4 4 2 2 4" xfId="3260" xr:uid="{00000000-0005-0000-0000-0000AD7C0000}"/>
    <cellStyle name="Normal 4 4 2 2 4 2" xfId="11406" xr:uid="{00000000-0005-0000-0000-0000AE7C0000}"/>
    <cellStyle name="Normal 4 4 2 2 4 2 2" xfId="27702" xr:uid="{00000000-0005-0000-0000-0000AF7C0000}"/>
    <cellStyle name="Normal 4 4 2 2 4 3" xfId="19556" xr:uid="{00000000-0005-0000-0000-0000B07C0000}"/>
    <cellStyle name="Normal 4 4 2 2 5" xfId="5790" xr:uid="{00000000-0005-0000-0000-0000B17C0000}"/>
    <cellStyle name="Normal 4 4 2 2 5 2" xfId="13936" xr:uid="{00000000-0005-0000-0000-0000B27C0000}"/>
    <cellStyle name="Normal 4 4 2 2 5 2 2" xfId="30232" xr:uid="{00000000-0005-0000-0000-0000B37C0000}"/>
    <cellStyle name="Normal 4 4 2 2 5 3" xfId="22086" xr:uid="{00000000-0005-0000-0000-0000B47C0000}"/>
    <cellStyle name="Normal 4 4 2 2 6" xfId="8637" xr:uid="{00000000-0005-0000-0000-0000B57C0000}"/>
    <cellStyle name="Normal 4 4 2 2 6 2" xfId="24933" xr:uid="{00000000-0005-0000-0000-0000B67C0000}"/>
    <cellStyle name="Normal 4 4 2 2 7" xfId="16787" xr:uid="{00000000-0005-0000-0000-0000B77C0000}"/>
    <cellStyle name="Normal 4 4 2 3" xfId="852" xr:uid="{00000000-0005-0000-0000-0000B87C0000}"/>
    <cellStyle name="Normal 4 4 2 3 2" xfId="2262" xr:uid="{00000000-0005-0000-0000-0000B97C0000}"/>
    <cellStyle name="Normal 4 4 2 3 2 2" xfId="4791" xr:uid="{00000000-0005-0000-0000-0000BA7C0000}"/>
    <cellStyle name="Normal 4 4 2 3 2 2 2" xfId="12937" xr:uid="{00000000-0005-0000-0000-0000BB7C0000}"/>
    <cellStyle name="Normal 4 4 2 3 2 2 2 2" xfId="29233" xr:uid="{00000000-0005-0000-0000-0000BC7C0000}"/>
    <cellStyle name="Normal 4 4 2 3 2 2 3" xfId="21087" xr:uid="{00000000-0005-0000-0000-0000BD7C0000}"/>
    <cellStyle name="Normal 4 4 2 3 2 3" xfId="7561" xr:uid="{00000000-0005-0000-0000-0000BE7C0000}"/>
    <cellStyle name="Normal 4 4 2 3 2 3 2" xfId="15707" xr:uid="{00000000-0005-0000-0000-0000BF7C0000}"/>
    <cellStyle name="Normal 4 4 2 3 2 3 2 2" xfId="32003" xr:uid="{00000000-0005-0000-0000-0000C07C0000}"/>
    <cellStyle name="Normal 4 4 2 3 2 3 3" xfId="23857" xr:uid="{00000000-0005-0000-0000-0000C17C0000}"/>
    <cellStyle name="Normal 4 4 2 3 2 4" xfId="10408" xr:uid="{00000000-0005-0000-0000-0000C27C0000}"/>
    <cellStyle name="Normal 4 4 2 3 2 4 2" xfId="26704" xr:uid="{00000000-0005-0000-0000-0000C37C0000}"/>
    <cellStyle name="Normal 4 4 2 3 2 5" xfId="18558" xr:uid="{00000000-0005-0000-0000-0000C47C0000}"/>
    <cellStyle name="Normal 4 4 2 3 3" xfId="3573" xr:uid="{00000000-0005-0000-0000-0000C57C0000}"/>
    <cellStyle name="Normal 4 4 2 3 3 2" xfId="11719" xr:uid="{00000000-0005-0000-0000-0000C67C0000}"/>
    <cellStyle name="Normal 4 4 2 3 3 2 2" xfId="28015" xr:uid="{00000000-0005-0000-0000-0000C77C0000}"/>
    <cellStyle name="Normal 4 4 2 3 3 3" xfId="19869" xr:uid="{00000000-0005-0000-0000-0000C87C0000}"/>
    <cellStyle name="Normal 4 4 2 3 4" xfId="6151" xr:uid="{00000000-0005-0000-0000-0000C97C0000}"/>
    <cellStyle name="Normal 4 4 2 3 4 2" xfId="14297" xr:uid="{00000000-0005-0000-0000-0000CA7C0000}"/>
    <cellStyle name="Normal 4 4 2 3 4 2 2" xfId="30593" xr:uid="{00000000-0005-0000-0000-0000CB7C0000}"/>
    <cellStyle name="Normal 4 4 2 3 4 3" xfId="22447" xr:uid="{00000000-0005-0000-0000-0000CC7C0000}"/>
    <cellStyle name="Normal 4 4 2 3 5" xfId="8998" xr:uid="{00000000-0005-0000-0000-0000CD7C0000}"/>
    <cellStyle name="Normal 4 4 2 3 5 2" xfId="25294" xr:uid="{00000000-0005-0000-0000-0000CE7C0000}"/>
    <cellStyle name="Normal 4 4 2 3 6" xfId="17148" xr:uid="{00000000-0005-0000-0000-0000CF7C0000}"/>
    <cellStyle name="Normal 4 4 2 4" xfId="1557" xr:uid="{00000000-0005-0000-0000-0000D07C0000}"/>
    <cellStyle name="Normal 4 4 2 4 2" xfId="4182" xr:uid="{00000000-0005-0000-0000-0000D17C0000}"/>
    <cellStyle name="Normal 4 4 2 4 2 2" xfId="12328" xr:uid="{00000000-0005-0000-0000-0000D27C0000}"/>
    <cellStyle name="Normal 4 4 2 4 2 2 2" xfId="28624" xr:uid="{00000000-0005-0000-0000-0000D37C0000}"/>
    <cellStyle name="Normal 4 4 2 4 2 3" xfId="20478" xr:uid="{00000000-0005-0000-0000-0000D47C0000}"/>
    <cellStyle name="Normal 4 4 2 4 3" xfId="6856" xr:uid="{00000000-0005-0000-0000-0000D57C0000}"/>
    <cellStyle name="Normal 4 4 2 4 3 2" xfId="15002" xr:uid="{00000000-0005-0000-0000-0000D67C0000}"/>
    <cellStyle name="Normal 4 4 2 4 3 2 2" xfId="31298" xr:uid="{00000000-0005-0000-0000-0000D77C0000}"/>
    <cellStyle name="Normal 4 4 2 4 3 3" xfId="23152" xr:uid="{00000000-0005-0000-0000-0000D87C0000}"/>
    <cellStyle name="Normal 4 4 2 4 4" xfId="9703" xr:uid="{00000000-0005-0000-0000-0000D97C0000}"/>
    <cellStyle name="Normal 4 4 2 4 4 2" xfId="25999" xr:uid="{00000000-0005-0000-0000-0000DA7C0000}"/>
    <cellStyle name="Normal 4 4 2 4 5" xfId="17853" xr:uid="{00000000-0005-0000-0000-0000DB7C0000}"/>
    <cellStyle name="Normal 4 4 2 5" xfId="2964" xr:uid="{00000000-0005-0000-0000-0000DC7C0000}"/>
    <cellStyle name="Normal 4 4 2 5 2" xfId="11110" xr:uid="{00000000-0005-0000-0000-0000DD7C0000}"/>
    <cellStyle name="Normal 4 4 2 5 2 2" xfId="27406" xr:uid="{00000000-0005-0000-0000-0000DE7C0000}"/>
    <cellStyle name="Normal 4 4 2 5 3" xfId="19260" xr:uid="{00000000-0005-0000-0000-0000DF7C0000}"/>
    <cellStyle name="Normal 4 4 2 6" xfId="5446" xr:uid="{00000000-0005-0000-0000-0000E07C0000}"/>
    <cellStyle name="Normal 4 4 2 6 2" xfId="13592" xr:uid="{00000000-0005-0000-0000-0000E17C0000}"/>
    <cellStyle name="Normal 4 4 2 6 2 2" xfId="29888" xr:uid="{00000000-0005-0000-0000-0000E27C0000}"/>
    <cellStyle name="Normal 4 4 2 6 3" xfId="21742" xr:uid="{00000000-0005-0000-0000-0000E37C0000}"/>
    <cellStyle name="Normal 4 4 2 7" xfId="8293" xr:uid="{00000000-0005-0000-0000-0000E47C0000}"/>
    <cellStyle name="Normal 4 4 2 7 2" xfId="24589" xr:uid="{00000000-0005-0000-0000-0000E57C0000}"/>
    <cellStyle name="Normal 4 4 2 8" xfId="16443" xr:uid="{00000000-0005-0000-0000-0000E67C0000}"/>
    <cellStyle name="Normal 4 4 3" xfId="227" xr:uid="{00000000-0005-0000-0000-0000E77C0000}"/>
    <cellStyle name="Normal 4 4 3 2" xfId="571" xr:uid="{00000000-0005-0000-0000-0000E87C0000}"/>
    <cellStyle name="Normal 4 4 3 2 2" xfId="1277" xr:uid="{00000000-0005-0000-0000-0000E97C0000}"/>
    <cellStyle name="Normal 4 4 3 2 2 2" xfId="2687" xr:uid="{00000000-0005-0000-0000-0000EA7C0000}"/>
    <cellStyle name="Normal 4 4 3 2 2 2 2" xfId="5161" xr:uid="{00000000-0005-0000-0000-0000EB7C0000}"/>
    <cellStyle name="Normal 4 4 3 2 2 2 2 2" xfId="13307" xr:uid="{00000000-0005-0000-0000-0000EC7C0000}"/>
    <cellStyle name="Normal 4 4 3 2 2 2 2 2 2" xfId="29603" xr:uid="{00000000-0005-0000-0000-0000ED7C0000}"/>
    <cellStyle name="Normal 4 4 3 2 2 2 2 3" xfId="21457" xr:uid="{00000000-0005-0000-0000-0000EE7C0000}"/>
    <cellStyle name="Normal 4 4 3 2 2 2 3" xfId="7986" xr:uid="{00000000-0005-0000-0000-0000EF7C0000}"/>
    <cellStyle name="Normal 4 4 3 2 2 2 3 2" xfId="16132" xr:uid="{00000000-0005-0000-0000-0000F07C0000}"/>
    <cellStyle name="Normal 4 4 3 2 2 2 3 2 2" xfId="32428" xr:uid="{00000000-0005-0000-0000-0000F17C0000}"/>
    <cellStyle name="Normal 4 4 3 2 2 2 3 3" xfId="24282" xr:uid="{00000000-0005-0000-0000-0000F27C0000}"/>
    <cellStyle name="Normal 4 4 3 2 2 2 4" xfId="10833" xr:uid="{00000000-0005-0000-0000-0000F37C0000}"/>
    <cellStyle name="Normal 4 4 3 2 2 2 4 2" xfId="27129" xr:uid="{00000000-0005-0000-0000-0000F47C0000}"/>
    <cellStyle name="Normal 4 4 3 2 2 2 5" xfId="18983" xr:uid="{00000000-0005-0000-0000-0000F57C0000}"/>
    <cellStyle name="Normal 4 4 3 2 2 3" xfId="3943" xr:uid="{00000000-0005-0000-0000-0000F67C0000}"/>
    <cellStyle name="Normal 4 4 3 2 2 3 2" xfId="12089" xr:uid="{00000000-0005-0000-0000-0000F77C0000}"/>
    <cellStyle name="Normal 4 4 3 2 2 3 2 2" xfId="28385" xr:uid="{00000000-0005-0000-0000-0000F87C0000}"/>
    <cellStyle name="Normal 4 4 3 2 2 3 3" xfId="20239" xr:uid="{00000000-0005-0000-0000-0000F97C0000}"/>
    <cellStyle name="Normal 4 4 3 2 2 4" xfId="6576" xr:uid="{00000000-0005-0000-0000-0000FA7C0000}"/>
    <cellStyle name="Normal 4 4 3 2 2 4 2" xfId="14722" xr:uid="{00000000-0005-0000-0000-0000FB7C0000}"/>
    <cellStyle name="Normal 4 4 3 2 2 4 2 2" xfId="31018" xr:uid="{00000000-0005-0000-0000-0000FC7C0000}"/>
    <cellStyle name="Normal 4 4 3 2 2 4 3" xfId="22872" xr:uid="{00000000-0005-0000-0000-0000FD7C0000}"/>
    <cellStyle name="Normal 4 4 3 2 2 5" xfId="9423" xr:uid="{00000000-0005-0000-0000-0000FE7C0000}"/>
    <cellStyle name="Normal 4 4 3 2 2 5 2" xfId="25719" xr:uid="{00000000-0005-0000-0000-0000FF7C0000}"/>
    <cellStyle name="Normal 4 4 3 2 2 6" xfId="17573" xr:uid="{00000000-0005-0000-0000-0000007D0000}"/>
    <cellStyle name="Normal 4 4 3 2 3" xfId="1982" xr:uid="{00000000-0005-0000-0000-0000017D0000}"/>
    <cellStyle name="Normal 4 4 3 2 3 2" xfId="4552" xr:uid="{00000000-0005-0000-0000-0000027D0000}"/>
    <cellStyle name="Normal 4 4 3 2 3 2 2" xfId="12698" xr:uid="{00000000-0005-0000-0000-0000037D0000}"/>
    <cellStyle name="Normal 4 4 3 2 3 2 2 2" xfId="28994" xr:uid="{00000000-0005-0000-0000-0000047D0000}"/>
    <cellStyle name="Normal 4 4 3 2 3 2 3" xfId="20848" xr:uid="{00000000-0005-0000-0000-0000057D0000}"/>
    <cellStyle name="Normal 4 4 3 2 3 3" xfId="7281" xr:uid="{00000000-0005-0000-0000-0000067D0000}"/>
    <cellStyle name="Normal 4 4 3 2 3 3 2" xfId="15427" xr:uid="{00000000-0005-0000-0000-0000077D0000}"/>
    <cellStyle name="Normal 4 4 3 2 3 3 2 2" xfId="31723" xr:uid="{00000000-0005-0000-0000-0000087D0000}"/>
    <cellStyle name="Normal 4 4 3 2 3 3 3" xfId="23577" xr:uid="{00000000-0005-0000-0000-0000097D0000}"/>
    <cellStyle name="Normal 4 4 3 2 3 4" xfId="10128" xr:uid="{00000000-0005-0000-0000-00000A7D0000}"/>
    <cellStyle name="Normal 4 4 3 2 3 4 2" xfId="26424" xr:uid="{00000000-0005-0000-0000-00000B7D0000}"/>
    <cellStyle name="Normal 4 4 3 2 3 5" xfId="18278" xr:uid="{00000000-0005-0000-0000-00000C7D0000}"/>
    <cellStyle name="Normal 4 4 3 2 4" xfId="3334" xr:uid="{00000000-0005-0000-0000-00000D7D0000}"/>
    <cellStyle name="Normal 4 4 3 2 4 2" xfId="11480" xr:uid="{00000000-0005-0000-0000-00000E7D0000}"/>
    <cellStyle name="Normal 4 4 3 2 4 2 2" xfId="27776" xr:uid="{00000000-0005-0000-0000-00000F7D0000}"/>
    <cellStyle name="Normal 4 4 3 2 4 3" xfId="19630" xr:uid="{00000000-0005-0000-0000-0000107D0000}"/>
    <cellStyle name="Normal 4 4 3 2 5" xfId="5871" xr:uid="{00000000-0005-0000-0000-0000117D0000}"/>
    <cellStyle name="Normal 4 4 3 2 5 2" xfId="14017" xr:uid="{00000000-0005-0000-0000-0000127D0000}"/>
    <cellStyle name="Normal 4 4 3 2 5 2 2" xfId="30313" xr:uid="{00000000-0005-0000-0000-0000137D0000}"/>
    <cellStyle name="Normal 4 4 3 2 5 3" xfId="22167" xr:uid="{00000000-0005-0000-0000-0000147D0000}"/>
    <cellStyle name="Normal 4 4 3 2 6" xfId="8718" xr:uid="{00000000-0005-0000-0000-0000157D0000}"/>
    <cellStyle name="Normal 4 4 3 2 6 2" xfId="25014" xr:uid="{00000000-0005-0000-0000-0000167D0000}"/>
    <cellStyle name="Normal 4 4 3 2 7" xfId="16868" xr:uid="{00000000-0005-0000-0000-0000177D0000}"/>
    <cellStyle name="Normal 4 4 3 3" xfId="933" xr:uid="{00000000-0005-0000-0000-0000187D0000}"/>
    <cellStyle name="Normal 4 4 3 3 2" xfId="2343" xr:uid="{00000000-0005-0000-0000-0000197D0000}"/>
    <cellStyle name="Normal 4 4 3 3 2 2" xfId="4865" xr:uid="{00000000-0005-0000-0000-00001A7D0000}"/>
    <cellStyle name="Normal 4 4 3 3 2 2 2" xfId="13011" xr:uid="{00000000-0005-0000-0000-00001B7D0000}"/>
    <cellStyle name="Normal 4 4 3 3 2 2 2 2" xfId="29307" xr:uid="{00000000-0005-0000-0000-00001C7D0000}"/>
    <cellStyle name="Normal 4 4 3 3 2 2 3" xfId="21161" xr:uid="{00000000-0005-0000-0000-00001D7D0000}"/>
    <cellStyle name="Normal 4 4 3 3 2 3" xfId="7642" xr:uid="{00000000-0005-0000-0000-00001E7D0000}"/>
    <cellStyle name="Normal 4 4 3 3 2 3 2" xfId="15788" xr:uid="{00000000-0005-0000-0000-00001F7D0000}"/>
    <cellStyle name="Normal 4 4 3 3 2 3 2 2" xfId="32084" xr:uid="{00000000-0005-0000-0000-0000207D0000}"/>
    <cellStyle name="Normal 4 4 3 3 2 3 3" xfId="23938" xr:uid="{00000000-0005-0000-0000-0000217D0000}"/>
    <cellStyle name="Normal 4 4 3 3 2 4" xfId="10489" xr:uid="{00000000-0005-0000-0000-0000227D0000}"/>
    <cellStyle name="Normal 4 4 3 3 2 4 2" xfId="26785" xr:uid="{00000000-0005-0000-0000-0000237D0000}"/>
    <cellStyle name="Normal 4 4 3 3 2 5" xfId="18639" xr:uid="{00000000-0005-0000-0000-0000247D0000}"/>
    <cellStyle name="Normal 4 4 3 3 3" xfId="3647" xr:uid="{00000000-0005-0000-0000-0000257D0000}"/>
    <cellStyle name="Normal 4 4 3 3 3 2" xfId="11793" xr:uid="{00000000-0005-0000-0000-0000267D0000}"/>
    <cellStyle name="Normal 4 4 3 3 3 2 2" xfId="28089" xr:uid="{00000000-0005-0000-0000-0000277D0000}"/>
    <cellStyle name="Normal 4 4 3 3 3 3" xfId="19943" xr:uid="{00000000-0005-0000-0000-0000287D0000}"/>
    <cellStyle name="Normal 4 4 3 3 4" xfId="6232" xr:uid="{00000000-0005-0000-0000-0000297D0000}"/>
    <cellStyle name="Normal 4 4 3 3 4 2" xfId="14378" xr:uid="{00000000-0005-0000-0000-00002A7D0000}"/>
    <cellStyle name="Normal 4 4 3 3 4 2 2" xfId="30674" xr:uid="{00000000-0005-0000-0000-00002B7D0000}"/>
    <cellStyle name="Normal 4 4 3 3 4 3" xfId="22528" xr:uid="{00000000-0005-0000-0000-00002C7D0000}"/>
    <cellStyle name="Normal 4 4 3 3 5" xfId="9079" xr:uid="{00000000-0005-0000-0000-00002D7D0000}"/>
    <cellStyle name="Normal 4 4 3 3 5 2" xfId="25375" xr:uid="{00000000-0005-0000-0000-00002E7D0000}"/>
    <cellStyle name="Normal 4 4 3 3 6" xfId="17229" xr:uid="{00000000-0005-0000-0000-00002F7D0000}"/>
    <cellStyle name="Normal 4 4 3 4" xfId="1638" xr:uid="{00000000-0005-0000-0000-0000307D0000}"/>
    <cellStyle name="Normal 4 4 3 4 2" xfId="4256" xr:uid="{00000000-0005-0000-0000-0000317D0000}"/>
    <cellStyle name="Normal 4 4 3 4 2 2" xfId="12402" xr:uid="{00000000-0005-0000-0000-0000327D0000}"/>
    <cellStyle name="Normal 4 4 3 4 2 2 2" xfId="28698" xr:uid="{00000000-0005-0000-0000-0000337D0000}"/>
    <cellStyle name="Normal 4 4 3 4 2 3" xfId="20552" xr:uid="{00000000-0005-0000-0000-0000347D0000}"/>
    <cellStyle name="Normal 4 4 3 4 3" xfId="6937" xr:uid="{00000000-0005-0000-0000-0000357D0000}"/>
    <cellStyle name="Normal 4 4 3 4 3 2" xfId="15083" xr:uid="{00000000-0005-0000-0000-0000367D0000}"/>
    <cellStyle name="Normal 4 4 3 4 3 2 2" xfId="31379" xr:uid="{00000000-0005-0000-0000-0000377D0000}"/>
    <cellStyle name="Normal 4 4 3 4 3 3" xfId="23233" xr:uid="{00000000-0005-0000-0000-0000387D0000}"/>
    <cellStyle name="Normal 4 4 3 4 4" xfId="9784" xr:uid="{00000000-0005-0000-0000-0000397D0000}"/>
    <cellStyle name="Normal 4 4 3 4 4 2" xfId="26080" xr:uid="{00000000-0005-0000-0000-00003A7D0000}"/>
    <cellStyle name="Normal 4 4 3 4 5" xfId="17934" xr:uid="{00000000-0005-0000-0000-00003B7D0000}"/>
    <cellStyle name="Normal 4 4 3 5" xfId="3038" xr:uid="{00000000-0005-0000-0000-00003C7D0000}"/>
    <cellStyle name="Normal 4 4 3 5 2" xfId="11184" xr:uid="{00000000-0005-0000-0000-00003D7D0000}"/>
    <cellStyle name="Normal 4 4 3 5 2 2" xfId="27480" xr:uid="{00000000-0005-0000-0000-00003E7D0000}"/>
    <cellStyle name="Normal 4 4 3 5 3" xfId="19334" xr:uid="{00000000-0005-0000-0000-00003F7D0000}"/>
    <cellStyle name="Normal 4 4 3 6" xfId="5527" xr:uid="{00000000-0005-0000-0000-0000407D0000}"/>
    <cellStyle name="Normal 4 4 3 6 2" xfId="13673" xr:uid="{00000000-0005-0000-0000-0000417D0000}"/>
    <cellStyle name="Normal 4 4 3 6 2 2" xfId="29969" xr:uid="{00000000-0005-0000-0000-0000427D0000}"/>
    <cellStyle name="Normal 4 4 3 6 3" xfId="21823" xr:uid="{00000000-0005-0000-0000-0000437D0000}"/>
    <cellStyle name="Normal 4 4 3 7" xfId="8374" xr:uid="{00000000-0005-0000-0000-0000447D0000}"/>
    <cellStyle name="Normal 4 4 3 7 2" xfId="24670" xr:uid="{00000000-0005-0000-0000-0000457D0000}"/>
    <cellStyle name="Normal 4 4 3 8" xfId="16524" xr:uid="{00000000-0005-0000-0000-0000467D0000}"/>
    <cellStyle name="Normal 4 4 4" xfId="310" xr:uid="{00000000-0005-0000-0000-0000477D0000}"/>
    <cellStyle name="Normal 4 4 4 2" xfId="654" xr:uid="{00000000-0005-0000-0000-0000487D0000}"/>
    <cellStyle name="Normal 4 4 4 2 2" xfId="1360" xr:uid="{00000000-0005-0000-0000-0000497D0000}"/>
    <cellStyle name="Normal 4 4 4 2 2 2" xfId="2770" xr:uid="{00000000-0005-0000-0000-00004A7D0000}"/>
    <cellStyle name="Normal 4 4 4 2 2 2 2" xfId="5235" xr:uid="{00000000-0005-0000-0000-00004B7D0000}"/>
    <cellStyle name="Normal 4 4 4 2 2 2 2 2" xfId="13381" xr:uid="{00000000-0005-0000-0000-00004C7D0000}"/>
    <cellStyle name="Normal 4 4 4 2 2 2 2 2 2" xfId="29677" xr:uid="{00000000-0005-0000-0000-00004D7D0000}"/>
    <cellStyle name="Normal 4 4 4 2 2 2 2 3" xfId="21531" xr:uid="{00000000-0005-0000-0000-00004E7D0000}"/>
    <cellStyle name="Normal 4 4 4 2 2 2 3" xfId="8069" xr:uid="{00000000-0005-0000-0000-00004F7D0000}"/>
    <cellStyle name="Normal 4 4 4 2 2 2 3 2" xfId="16215" xr:uid="{00000000-0005-0000-0000-0000507D0000}"/>
    <cellStyle name="Normal 4 4 4 2 2 2 3 2 2" xfId="32511" xr:uid="{00000000-0005-0000-0000-0000517D0000}"/>
    <cellStyle name="Normal 4 4 4 2 2 2 3 3" xfId="24365" xr:uid="{00000000-0005-0000-0000-0000527D0000}"/>
    <cellStyle name="Normal 4 4 4 2 2 2 4" xfId="10916" xr:uid="{00000000-0005-0000-0000-0000537D0000}"/>
    <cellStyle name="Normal 4 4 4 2 2 2 4 2" xfId="27212" xr:uid="{00000000-0005-0000-0000-0000547D0000}"/>
    <cellStyle name="Normal 4 4 4 2 2 2 5" xfId="19066" xr:uid="{00000000-0005-0000-0000-0000557D0000}"/>
    <cellStyle name="Normal 4 4 4 2 2 3" xfId="4017" xr:uid="{00000000-0005-0000-0000-0000567D0000}"/>
    <cellStyle name="Normal 4 4 4 2 2 3 2" xfId="12163" xr:uid="{00000000-0005-0000-0000-0000577D0000}"/>
    <cellStyle name="Normal 4 4 4 2 2 3 2 2" xfId="28459" xr:uid="{00000000-0005-0000-0000-0000587D0000}"/>
    <cellStyle name="Normal 4 4 4 2 2 3 3" xfId="20313" xr:uid="{00000000-0005-0000-0000-0000597D0000}"/>
    <cellStyle name="Normal 4 4 4 2 2 4" xfId="6659" xr:uid="{00000000-0005-0000-0000-00005A7D0000}"/>
    <cellStyle name="Normal 4 4 4 2 2 4 2" xfId="14805" xr:uid="{00000000-0005-0000-0000-00005B7D0000}"/>
    <cellStyle name="Normal 4 4 4 2 2 4 2 2" xfId="31101" xr:uid="{00000000-0005-0000-0000-00005C7D0000}"/>
    <cellStyle name="Normal 4 4 4 2 2 4 3" xfId="22955" xr:uid="{00000000-0005-0000-0000-00005D7D0000}"/>
    <cellStyle name="Normal 4 4 4 2 2 5" xfId="9506" xr:uid="{00000000-0005-0000-0000-00005E7D0000}"/>
    <cellStyle name="Normal 4 4 4 2 2 5 2" xfId="25802" xr:uid="{00000000-0005-0000-0000-00005F7D0000}"/>
    <cellStyle name="Normal 4 4 4 2 2 6" xfId="17656" xr:uid="{00000000-0005-0000-0000-0000607D0000}"/>
    <cellStyle name="Normal 4 4 4 2 3" xfId="2065" xr:uid="{00000000-0005-0000-0000-0000617D0000}"/>
    <cellStyle name="Normal 4 4 4 2 3 2" xfId="4626" xr:uid="{00000000-0005-0000-0000-0000627D0000}"/>
    <cellStyle name="Normal 4 4 4 2 3 2 2" xfId="12772" xr:uid="{00000000-0005-0000-0000-0000637D0000}"/>
    <cellStyle name="Normal 4 4 4 2 3 2 2 2" xfId="29068" xr:uid="{00000000-0005-0000-0000-0000647D0000}"/>
    <cellStyle name="Normal 4 4 4 2 3 2 3" xfId="20922" xr:uid="{00000000-0005-0000-0000-0000657D0000}"/>
    <cellStyle name="Normal 4 4 4 2 3 3" xfId="7364" xr:uid="{00000000-0005-0000-0000-0000667D0000}"/>
    <cellStyle name="Normal 4 4 4 2 3 3 2" xfId="15510" xr:uid="{00000000-0005-0000-0000-0000677D0000}"/>
    <cellStyle name="Normal 4 4 4 2 3 3 2 2" xfId="31806" xr:uid="{00000000-0005-0000-0000-0000687D0000}"/>
    <cellStyle name="Normal 4 4 4 2 3 3 3" xfId="23660" xr:uid="{00000000-0005-0000-0000-0000697D0000}"/>
    <cellStyle name="Normal 4 4 4 2 3 4" xfId="10211" xr:uid="{00000000-0005-0000-0000-00006A7D0000}"/>
    <cellStyle name="Normal 4 4 4 2 3 4 2" xfId="26507" xr:uid="{00000000-0005-0000-0000-00006B7D0000}"/>
    <cellStyle name="Normal 4 4 4 2 3 5" xfId="18361" xr:uid="{00000000-0005-0000-0000-00006C7D0000}"/>
    <cellStyle name="Normal 4 4 4 2 4" xfId="3408" xr:uid="{00000000-0005-0000-0000-00006D7D0000}"/>
    <cellStyle name="Normal 4 4 4 2 4 2" xfId="11554" xr:uid="{00000000-0005-0000-0000-00006E7D0000}"/>
    <cellStyle name="Normal 4 4 4 2 4 2 2" xfId="27850" xr:uid="{00000000-0005-0000-0000-00006F7D0000}"/>
    <cellStyle name="Normal 4 4 4 2 4 3" xfId="19704" xr:uid="{00000000-0005-0000-0000-0000707D0000}"/>
    <cellStyle name="Normal 4 4 4 2 5" xfId="5954" xr:uid="{00000000-0005-0000-0000-0000717D0000}"/>
    <cellStyle name="Normal 4 4 4 2 5 2" xfId="14100" xr:uid="{00000000-0005-0000-0000-0000727D0000}"/>
    <cellStyle name="Normal 4 4 4 2 5 2 2" xfId="30396" xr:uid="{00000000-0005-0000-0000-0000737D0000}"/>
    <cellStyle name="Normal 4 4 4 2 5 3" xfId="22250" xr:uid="{00000000-0005-0000-0000-0000747D0000}"/>
    <cellStyle name="Normal 4 4 4 2 6" xfId="8801" xr:uid="{00000000-0005-0000-0000-0000757D0000}"/>
    <cellStyle name="Normal 4 4 4 2 6 2" xfId="25097" xr:uid="{00000000-0005-0000-0000-0000767D0000}"/>
    <cellStyle name="Normal 4 4 4 2 7" xfId="16951" xr:uid="{00000000-0005-0000-0000-0000777D0000}"/>
    <cellStyle name="Normal 4 4 4 3" xfId="1016" xr:uid="{00000000-0005-0000-0000-0000787D0000}"/>
    <cellStyle name="Normal 4 4 4 3 2" xfId="2426" xr:uid="{00000000-0005-0000-0000-0000797D0000}"/>
    <cellStyle name="Normal 4 4 4 3 2 2" xfId="4939" xr:uid="{00000000-0005-0000-0000-00007A7D0000}"/>
    <cellStyle name="Normal 4 4 4 3 2 2 2" xfId="13085" xr:uid="{00000000-0005-0000-0000-00007B7D0000}"/>
    <cellStyle name="Normal 4 4 4 3 2 2 2 2" xfId="29381" xr:uid="{00000000-0005-0000-0000-00007C7D0000}"/>
    <cellStyle name="Normal 4 4 4 3 2 2 3" xfId="21235" xr:uid="{00000000-0005-0000-0000-00007D7D0000}"/>
    <cellStyle name="Normal 4 4 4 3 2 3" xfId="7725" xr:uid="{00000000-0005-0000-0000-00007E7D0000}"/>
    <cellStyle name="Normal 4 4 4 3 2 3 2" xfId="15871" xr:uid="{00000000-0005-0000-0000-00007F7D0000}"/>
    <cellStyle name="Normal 4 4 4 3 2 3 2 2" xfId="32167" xr:uid="{00000000-0005-0000-0000-0000807D0000}"/>
    <cellStyle name="Normal 4 4 4 3 2 3 3" xfId="24021" xr:uid="{00000000-0005-0000-0000-0000817D0000}"/>
    <cellStyle name="Normal 4 4 4 3 2 4" xfId="10572" xr:uid="{00000000-0005-0000-0000-0000827D0000}"/>
    <cellStyle name="Normal 4 4 4 3 2 4 2" xfId="26868" xr:uid="{00000000-0005-0000-0000-0000837D0000}"/>
    <cellStyle name="Normal 4 4 4 3 2 5" xfId="18722" xr:uid="{00000000-0005-0000-0000-0000847D0000}"/>
    <cellStyle name="Normal 4 4 4 3 3" xfId="3721" xr:uid="{00000000-0005-0000-0000-0000857D0000}"/>
    <cellStyle name="Normal 4 4 4 3 3 2" xfId="11867" xr:uid="{00000000-0005-0000-0000-0000867D0000}"/>
    <cellStyle name="Normal 4 4 4 3 3 2 2" xfId="28163" xr:uid="{00000000-0005-0000-0000-0000877D0000}"/>
    <cellStyle name="Normal 4 4 4 3 3 3" xfId="20017" xr:uid="{00000000-0005-0000-0000-0000887D0000}"/>
    <cellStyle name="Normal 4 4 4 3 4" xfId="6315" xr:uid="{00000000-0005-0000-0000-0000897D0000}"/>
    <cellStyle name="Normal 4 4 4 3 4 2" xfId="14461" xr:uid="{00000000-0005-0000-0000-00008A7D0000}"/>
    <cellStyle name="Normal 4 4 4 3 4 2 2" xfId="30757" xr:uid="{00000000-0005-0000-0000-00008B7D0000}"/>
    <cellStyle name="Normal 4 4 4 3 4 3" xfId="22611" xr:uid="{00000000-0005-0000-0000-00008C7D0000}"/>
    <cellStyle name="Normal 4 4 4 3 5" xfId="9162" xr:uid="{00000000-0005-0000-0000-00008D7D0000}"/>
    <cellStyle name="Normal 4 4 4 3 5 2" xfId="25458" xr:uid="{00000000-0005-0000-0000-00008E7D0000}"/>
    <cellStyle name="Normal 4 4 4 3 6" xfId="17312" xr:uid="{00000000-0005-0000-0000-00008F7D0000}"/>
    <cellStyle name="Normal 4 4 4 4" xfId="1721" xr:uid="{00000000-0005-0000-0000-0000907D0000}"/>
    <cellStyle name="Normal 4 4 4 4 2" xfId="4330" xr:uid="{00000000-0005-0000-0000-0000917D0000}"/>
    <cellStyle name="Normal 4 4 4 4 2 2" xfId="12476" xr:uid="{00000000-0005-0000-0000-0000927D0000}"/>
    <cellStyle name="Normal 4 4 4 4 2 2 2" xfId="28772" xr:uid="{00000000-0005-0000-0000-0000937D0000}"/>
    <cellStyle name="Normal 4 4 4 4 2 3" xfId="20626" xr:uid="{00000000-0005-0000-0000-0000947D0000}"/>
    <cellStyle name="Normal 4 4 4 4 3" xfId="7020" xr:uid="{00000000-0005-0000-0000-0000957D0000}"/>
    <cellStyle name="Normal 4 4 4 4 3 2" xfId="15166" xr:uid="{00000000-0005-0000-0000-0000967D0000}"/>
    <cellStyle name="Normal 4 4 4 4 3 2 2" xfId="31462" xr:uid="{00000000-0005-0000-0000-0000977D0000}"/>
    <cellStyle name="Normal 4 4 4 4 3 3" xfId="23316" xr:uid="{00000000-0005-0000-0000-0000987D0000}"/>
    <cellStyle name="Normal 4 4 4 4 4" xfId="9867" xr:uid="{00000000-0005-0000-0000-0000997D0000}"/>
    <cellStyle name="Normal 4 4 4 4 4 2" xfId="26163" xr:uid="{00000000-0005-0000-0000-00009A7D0000}"/>
    <cellStyle name="Normal 4 4 4 4 5" xfId="18017" xr:uid="{00000000-0005-0000-0000-00009B7D0000}"/>
    <cellStyle name="Normal 4 4 4 5" xfId="3112" xr:uid="{00000000-0005-0000-0000-00009C7D0000}"/>
    <cellStyle name="Normal 4 4 4 5 2" xfId="11258" xr:uid="{00000000-0005-0000-0000-00009D7D0000}"/>
    <cellStyle name="Normal 4 4 4 5 2 2" xfId="27554" xr:uid="{00000000-0005-0000-0000-00009E7D0000}"/>
    <cellStyle name="Normal 4 4 4 5 3" xfId="19408" xr:uid="{00000000-0005-0000-0000-00009F7D0000}"/>
    <cellStyle name="Normal 4 4 4 6" xfId="5610" xr:uid="{00000000-0005-0000-0000-0000A07D0000}"/>
    <cellStyle name="Normal 4 4 4 6 2" xfId="13756" xr:uid="{00000000-0005-0000-0000-0000A17D0000}"/>
    <cellStyle name="Normal 4 4 4 6 2 2" xfId="30052" xr:uid="{00000000-0005-0000-0000-0000A27D0000}"/>
    <cellStyle name="Normal 4 4 4 6 3" xfId="21906" xr:uid="{00000000-0005-0000-0000-0000A37D0000}"/>
    <cellStyle name="Normal 4 4 4 7" xfId="8457" xr:uid="{00000000-0005-0000-0000-0000A47D0000}"/>
    <cellStyle name="Normal 4 4 4 7 2" xfId="24753" xr:uid="{00000000-0005-0000-0000-0000A57D0000}"/>
    <cellStyle name="Normal 4 4 4 8" xfId="16607" xr:uid="{00000000-0005-0000-0000-0000A67D0000}"/>
    <cellStyle name="Normal 4 4 5" xfId="400" xr:uid="{00000000-0005-0000-0000-0000A77D0000}"/>
    <cellStyle name="Normal 4 4 5 2" xfId="1106" xr:uid="{00000000-0005-0000-0000-0000A87D0000}"/>
    <cellStyle name="Normal 4 4 5 2 2" xfId="2516" xr:uid="{00000000-0005-0000-0000-0000A97D0000}"/>
    <cellStyle name="Normal 4 4 5 2 2 2" xfId="5013" xr:uid="{00000000-0005-0000-0000-0000AA7D0000}"/>
    <cellStyle name="Normal 4 4 5 2 2 2 2" xfId="13159" xr:uid="{00000000-0005-0000-0000-0000AB7D0000}"/>
    <cellStyle name="Normal 4 4 5 2 2 2 2 2" xfId="29455" xr:uid="{00000000-0005-0000-0000-0000AC7D0000}"/>
    <cellStyle name="Normal 4 4 5 2 2 2 3" xfId="21309" xr:uid="{00000000-0005-0000-0000-0000AD7D0000}"/>
    <cellStyle name="Normal 4 4 5 2 2 3" xfId="7815" xr:uid="{00000000-0005-0000-0000-0000AE7D0000}"/>
    <cellStyle name="Normal 4 4 5 2 2 3 2" xfId="15961" xr:uid="{00000000-0005-0000-0000-0000AF7D0000}"/>
    <cellStyle name="Normal 4 4 5 2 2 3 2 2" xfId="32257" xr:uid="{00000000-0005-0000-0000-0000B07D0000}"/>
    <cellStyle name="Normal 4 4 5 2 2 3 3" xfId="24111" xr:uid="{00000000-0005-0000-0000-0000B17D0000}"/>
    <cellStyle name="Normal 4 4 5 2 2 4" xfId="10662" xr:uid="{00000000-0005-0000-0000-0000B27D0000}"/>
    <cellStyle name="Normal 4 4 5 2 2 4 2" xfId="26958" xr:uid="{00000000-0005-0000-0000-0000B37D0000}"/>
    <cellStyle name="Normal 4 4 5 2 2 5" xfId="18812" xr:uid="{00000000-0005-0000-0000-0000B47D0000}"/>
    <cellStyle name="Normal 4 4 5 2 3" xfId="3795" xr:uid="{00000000-0005-0000-0000-0000B57D0000}"/>
    <cellStyle name="Normal 4 4 5 2 3 2" xfId="11941" xr:uid="{00000000-0005-0000-0000-0000B67D0000}"/>
    <cellStyle name="Normal 4 4 5 2 3 2 2" xfId="28237" xr:uid="{00000000-0005-0000-0000-0000B77D0000}"/>
    <cellStyle name="Normal 4 4 5 2 3 3" xfId="20091" xr:uid="{00000000-0005-0000-0000-0000B87D0000}"/>
    <cellStyle name="Normal 4 4 5 2 4" xfId="6405" xr:uid="{00000000-0005-0000-0000-0000B97D0000}"/>
    <cellStyle name="Normal 4 4 5 2 4 2" xfId="14551" xr:uid="{00000000-0005-0000-0000-0000BA7D0000}"/>
    <cellStyle name="Normal 4 4 5 2 4 2 2" xfId="30847" xr:uid="{00000000-0005-0000-0000-0000BB7D0000}"/>
    <cellStyle name="Normal 4 4 5 2 4 3" xfId="22701" xr:uid="{00000000-0005-0000-0000-0000BC7D0000}"/>
    <cellStyle name="Normal 4 4 5 2 5" xfId="9252" xr:uid="{00000000-0005-0000-0000-0000BD7D0000}"/>
    <cellStyle name="Normal 4 4 5 2 5 2" xfId="25548" xr:uid="{00000000-0005-0000-0000-0000BE7D0000}"/>
    <cellStyle name="Normal 4 4 5 2 6" xfId="17402" xr:uid="{00000000-0005-0000-0000-0000BF7D0000}"/>
    <cellStyle name="Normal 4 4 5 3" xfId="1811" xr:uid="{00000000-0005-0000-0000-0000C07D0000}"/>
    <cellStyle name="Normal 4 4 5 3 2" xfId="4404" xr:uid="{00000000-0005-0000-0000-0000C17D0000}"/>
    <cellStyle name="Normal 4 4 5 3 2 2" xfId="12550" xr:uid="{00000000-0005-0000-0000-0000C27D0000}"/>
    <cellStyle name="Normal 4 4 5 3 2 2 2" xfId="28846" xr:uid="{00000000-0005-0000-0000-0000C37D0000}"/>
    <cellStyle name="Normal 4 4 5 3 2 3" xfId="20700" xr:uid="{00000000-0005-0000-0000-0000C47D0000}"/>
    <cellStyle name="Normal 4 4 5 3 3" xfId="7110" xr:uid="{00000000-0005-0000-0000-0000C57D0000}"/>
    <cellStyle name="Normal 4 4 5 3 3 2" xfId="15256" xr:uid="{00000000-0005-0000-0000-0000C67D0000}"/>
    <cellStyle name="Normal 4 4 5 3 3 2 2" xfId="31552" xr:uid="{00000000-0005-0000-0000-0000C77D0000}"/>
    <cellStyle name="Normal 4 4 5 3 3 3" xfId="23406" xr:uid="{00000000-0005-0000-0000-0000C87D0000}"/>
    <cellStyle name="Normal 4 4 5 3 4" xfId="9957" xr:uid="{00000000-0005-0000-0000-0000C97D0000}"/>
    <cellStyle name="Normal 4 4 5 3 4 2" xfId="26253" xr:uid="{00000000-0005-0000-0000-0000CA7D0000}"/>
    <cellStyle name="Normal 4 4 5 3 5" xfId="18107" xr:uid="{00000000-0005-0000-0000-0000CB7D0000}"/>
    <cellStyle name="Normal 4 4 5 4" xfId="3186" xr:uid="{00000000-0005-0000-0000-0000CC7D0000}"/>
    <cellStyle name="Normal 4 4 5 4 2" xfId="11332" xr:uid="{00000000-0005-0000-0000-0000CD7D0000}"/>
    <cellStyle name="Normal 4 4 5 4 2 2" xfId="27628" xr:uid="{00000000-0005-0000-0000-0000CE7D0000}"/>
    <cellStyle name="Normal 4 4 5 4 3" xfId="19482" xr:uid="{00000000-0005-0000-0000-0000CF7D0000}"/>
    <cellStyle name="Normal 4 4 5 5" xfId="5700" xr:uid="{00000000-0005-0000-0000-0000D07D0000}"/>
    <cellStyle name="Normal 4 4 5 5 2" xfId="13846" xr:uid="{00000000-0005-0000-0000-0000D17D0000}"/>
    <cellStyle name="Normal 4 4 5 5 2 2" xfId="30142" xr:uid="{00000000-0005-0000-0000-0000D27D0000}"/>
    <cellStyle name="Normal 4 4 5 5 3" xfId="21996" xr:uid="{00000000-0005-0000-0000-0000D37D0000}"/>
    <cellStyle name="Normal 4 4 5 6" xfId="8547" xr:uid="{00000000-0005-0000-0000-0000D47D0000}"/>
    <cellStyle name="Normal 4 4 5 6 2" xfId="24843" xr:uid="{00000000-0005-0000-0000-0000D57D0000}"/>
    <cellStyle name="Normal 4 4 5 7" xfId="16697" xr:uid="{00000000-0005-0000-0000-0000D67D0000}"/>
    <cellStyle name="Normal 4 4 6" xfId="762" xr:uid="{00000000-0005-0000-0000-0000D77D0000}"/>
    <cellStyle name="Normal 4 4 6 2" xfId="2172" xr:uid="{00000000-0005-0000-0000-0000D87D0000}"/>
    <cellStyle name="Normal 4 4 6 2 2" xfId="4717" xr:uid="{00000000-0005-0000-0000-0000D97D0000}"/>
    <cellStyle name="Normal 4 4 6 2 2 2" xfId="12863" xr:uid="{00000000-0005-0000-0000-0000DA7D0000}"/>
    <cellStyle name="Normal 4 4 6 2 2 2 2" xfId="29159" xr:uid="{00000000-0005-0000-0000-0000DB7D0000}"/>
    <cellStyle name="Normal 4 4 6 2 2 3" xfId="21013" xr:uid="{00000000-0005-0000-0000-0000DC7D0000}"/>
    <cellStyle name="Normal 4 4 6 2 3" xfId="7471" xr:uid="{00000000-0005-0000-0000-0000DD7D0000}"/>
    <cellStyle name="Normal 4 4 6 2 3 2" xfId="15617" xr:uid="{00000000-0005-0000-0000-0000DE7D0000}"/>
    <cellStyle name="Normal 4 4 6 2 3 2 2" xfId="31913" xr:uid="{00000000-0005-0000-0000-0000DF7D0000}"/>
    <cellStyle name="Normal 4 4 6 2 3 3" xfId="23767" xr:uid="{00000000-0005-0000-0000-0000E07D0000}"/>
    <cellStyle name="Normal 4 4 6 2 4" xfId="10318" xr:uid="{00000000-0005-0000-0000-0000E17D0000}"/>
    <cellStyle name="Normal 4 4 6 2 4 2" xfId="26614" xr:uid="{00000000-0005-0000-0000-0000E27D0000}"/>
    <cellStyle name="Normal 4 4 6 2 5" xfId="18468" xr:uid="{00000000-0005-0000-0000-0000E37D0000}"/>
    <cellStyle name="Normal 4 4 6 3" xfId="3499" xr:uid="{00000000-0005-0000-0000-0000E47D0000}"/>
    <cellStyle name="Normal 4 4 6 3 2" xfId="11645" xr:uid="{00000000-0005-0000-0000-0000E57D0000}"/>
    <cellStyle name="Normal 4 4 6 3 2 2" xfId="27941" xr:uid="{00000000-0005-0000-0000-0000E67D0000}"/>
    <cellStyle name="Normal 4 4 6 3 3" xfId="19795" xr:uid="{00000000-0005-0000-0000-0000E77D0000}"/>
    <cellStyle name="Normal 4 4 6 4" xfId="6061" xr:uid="{00000000-0005-0000-0000-0000E87D0000}"/>
    <cellStyle name="Normal 4 4 6 4 2" xfId="14207" xr:uid="{00000000-0005-0000-0000-0000E97D0000}"/>
    <cellStyle name="Normal 4 4 6 4 2 2" xfId="30503" xr:uid="{00000000-0005-0000-0000-0000EA7D0000}"/>
    <cellStyle name="Normal 4 4 6 4 3" xfId="22357" xr:uid="{00000000-0005-0000-0000-0000EB7D0000}"/>
    <cellStyle name="Normal 4 4 6 5" xfId="8908" xr:uid="{00000000-0005-0000-0000-0000EC7D0000}"/>
    <cellStyle name="Normal 4 4 6 5 2" xfId="25204" xr:uid="{00000000-0005-0000-0000-0000ED7D0000}"/>
    <cellStyle name="Normal 4 4 6 6" xfId="17058" xr:uid="{00000000-0005-0000-0000-0000EE7D0000}"/>
    <cellStyle name="Normal 4 4 7" xfId="1467" xr:uid="{00000000-0005-0000-0000-0000EF7D0000}"/>
    <cellStyle name="Normal 4 4 7 2" xfId="4108" xr:uid="{00000000-0005-0000-0000-0000F07D0000}"/>
    <cellStyle name="Normal 4 4 7 2 2" xfId="12254" xr:uid="{00000000-0005-0000-0000-0000F17D0000}"/>
    <cellStyle name="Normal 4 4 7 2 2 2" xfId="28550" xr:uid="{00000000-0005-0000-0000-0000F27D0000}"/>
    <cellStyle name="Normal 4 4 7 2 3" xfId="20404" xr:uid="{00000000-0005-0000-0000-0000F37D0000}"/>
    <cellStyle name="Normal 4 4 7 3" xfId="6766" xr:uid="{00000000-0005-0000-0000-0000F47D0000}"/>
    <cellStyle name="Normal 4 4 7 3 2" xfId="14912" xr:uid="{00000000-0005-0000-0000-0000F57D0000}"/>
    <cellStyle name="Normal 4 4 7 3 2 2" xfId="31208" xr:uid="{00000000-0005-0000-0000-0000F67D0000}"/>
    <cellStyle name="Normal 4 4 7 3 3" xfId="23062" xr:uid="{00000000-0005-0000-0000-0000F77D0000}"/>
    <cellStyle name="Normal 4 4 7 4" xfId="9613" xr:uid="{00000000-0005-0000-0000-0000F87D0000}"/>
    <cellStyle name="Normal 4 4 7 4 2" xfId="25909" xr:uid="{00000000-0005-0000-0000-0000F97D0000}"/>
    <cellStyle name="Normal 4 4 7 5" xfId="17763" xr:uid="{00000000-0005-0000-0000-0000FA7D0000}"/>
    <cellStyle name="Normal 4 4 8" xfId="2890" xr:uid="{00000000-0005-0000-0000-0000FB7D0000}"/>
    <cellStyle name="Normal 4 4 8 2" xfId="11036" xr:uid="{00000000-0005-0000-0000-0000FC7D0000}"/>
    <cellStyle name="Normal 4 4 8 2 2" xfId="27332" xr:uid="{00000000-0005-0000-0000-0000FD7D0000}"/>
    <cellStyle name="Normal 4 4 8 3" xfId="19186" xr:uid="{00000000-0005-0000-0000-0000FE7D0000}"/>
    <cellStyle name="Normal 4 4 9" xfId="5356" xr:uid="{00000000-0005-0000-0000-0000FF7D0000}"/>
    <cellStyle name="Normal 4 4 9 2" xfId="13502" xr:uid="{00000000-0005-0000-0000-0000007E0000}"/>
    <cellStyle name="Normal 4 4 9 2 2" xfId="29798" xr:uid="{00000000-0005-0000-0000-0000017E0000}"/>
    <cellStyle name="Normal 4 4 9 3" xfId="21652" xr:uid="{00000000-0005-0000-0000-0000027E0000}"/>
    <cellStyle name="Normal 4 5" xfId="102" xr:uid="{00000000-0005-0000-0000-0000037E0000}"/>
    <cellStyle name="Normal 4 5 2" xfId="446" xr:uid="{00000000-0005-0000-0000-0000047E0000}"/>
    <cellStyle name="Normal 4 5 2 2" xfId="1152" xr:uid="{00000000-0005-0000-0000-0000057E0000}"/>
    <cellStyle name="Normal 4 5 2 2 2" xfId="2562" xr:uid="{00000000-0005-0000-0000-0000067E0000}"/>
    <cellStyle name="Normal 4 5 2 2 2 2" xfId="5051" xr:uid="{00000000-0005-0000-0000-0000077E0000}"/>
    <cellStyle name="Normal 4 5 2 2 2 2 2" xfId="13197" xr:uid="{00000000-0005-0000-0000-0000087E0000}"/>
    <cellStyle name="Normal 4 5 2 2 2 2 2 2" xfId="29493" xr:uid="{00000000-0005-0000-0000-0000097E0000}"/>
    <cellStyle name="Normal 4 5 2 2 2 2 3" xfId="21347" xr:uid="{00000000-0005-0000-0000-00000A7E0000}"/>
    <cellStyle name="Normal 4 5 2 2 2 3" xfId="7861" xr:uid="{00000000-0005-0000-0000-00000B7E0000}"/>
    <cellStyle name="Normal 4 5 2 2 2 3 2" xfId="16007" xr:uid="{00000000-0005-0000-0000-00000C7E0000}"/>
    <cellStyle name="Normal 4 5 2 2 2 3 2 2" xfId="32303" xr:uid="{00000000-0005-0000-0000-00000D7E0000}"/>
    <cellStyle name="Normal 4 5 2 2 2 3 3" xfId="24157" xr:uid="{00000000-0005-0000-0000-00000E7E0000}"/>
    <cellStyle name="Normal 4 5 2 2 2 4" xfId="10708" xr:uid="{00000000-0005-0000-0000-00000F7E0000}"/>
    <cellStyle name="Normal 4 5 2 2 2 4 2" xfId="27004" xr:uid="{00000000-0005-0000-0000-0000107E0000}"/>
    <cellStyle name="Normal 4 5 2 2 2 5" xfId="18858" xr:uid="{00000000-0005-0000-0000-0000117E0000}"/>
    <cellStyle name="Normal 4 5 2 2 3" xfId="3833" xr:uid="{00000000-0005-0000-0000-0000127E0000}"/>
    <cellStyle name="Normal 4 5 2 2 3 2" xfId="11979" xr:uid="{00000000-0005-0000-0000-0000137E0000}"/>
    <cellStyle name="Normal 4 5 2 2 3 2 2" xfId="28275" xr:uid="{00000000-0005-0000-0000-0000147E0000}"/>
    <cellStyle name="Normal 4 5 2 2 3 3" xfId="20129" xr:uid="{00000000-0005-0000-0000-0000157E0000}"/>
    <cellStyle name="Normal 4 5 2 2 4" xfId="6451" xr:uid="{00000000-0005-0000-0000-0000167E0000}"/>
    <cellStyle name="Normal 4 5 2 2 4 2" xfId="14597" xr:uid="{00000000-0005-0000-0000-0000177E0000}"/>
    <cellStyle name="Normal 4 5 2 2 4 2 2" xfId="30893" xr:uid="{00000000-0005-0000-0000-0000187E0000}"/>
    <cellStyle name="Normal 4 5 2 2 4 3" xfId="22747" xr:uid="{00000000-0005-0000-0000-0000197E0000}"/>
    <cellStyle name="Normal 4 5 2 2 5" xfId="9298" xr:uid="{00000000-0005-0000-0000-00001A7E0000}"/>
    <cellStyle name="Normal 4 5 2 2 5 2" xfId="25594" xr:uid="{00000000-0005-0000-0000-00001B7E0000}"/>
    <cellStyle name="Normal 4 5 2 2 6" xfId="17448" xr:uid="{00000000-0005-0000-0000-00001C7E0000}"/>
    <cellStyle name="Normal 4 5 2 3" xfId="1857" xr:uid="{00000000-0005-0000-0000-00001D7E0000}"/>
    <cellStyle name="Normal 4 5 2 3 2" xfId="4442" xr:uid="{00000000-0005-0000-0000-00001E7E0000}"/>
    <cellStyle name="Normal 4 5 2 3 2 2" xfId="12588" xr:uid="{00000000-0005-0000-0000-00001F7E0000}"/>
    <cellStyle name="Normal 4 5 2 3 2 2 2" xfId="28884" xr:uid="{00000000-0005-0000-0000-0000207E0000}"/>
    <cellStyle name="Normal 4 5 2 3 2 3" xfId="20738" xr:uid="{00000000-0005-0000-0000-0000217E0000}"/>
    <cellStyle name="Normal 4 5 2 3 3" xfId="7156" xr:uid="{00000000-0005-0000-0000-0000227E0000}"/>
    <cellStyle name="Normal 4 5 2 3 3 2" xfId="15302" xr:uid="{00000000-0005-0000-0000-0000237E0000}"/>
    <cellStyle name="Normal 4 5 2 3 3 2 2" xfId="31598" xr:uid="{00000000-0005-0000-0000-0000247E0000}"/>
    <cellStyle name="Normal 4 5 2 3 3 3" xfId="23452" xr:uid="{00000000-0005-0000-0000-0000257E0000}"/>
    <cellStyle name="Normal 4 5 2 3 4" xfId="10003" xr:uid="{00000000-0005-0000-0000-0000267E0000}"/>
    <cellStyle name="Normal 4 5 2 3 4 2" xfId="26299" xr:uid="{00000000-0005-0000-0000-0000277E0000}"/>
    <cellStyle name="Normal 4 5 2 3 5" xfId="18153" xr:uid="{00000000-0005-0000-0000-0000287E0000}"/>
    <cellStyle name="Normal 4 5 2 4" xfId="3224" xr:uid="{00000000-0005-0000-0000-0000297E0000}"/>
    <cellStyle name="Normal 4 5 2 4 2" xfId="11370" xr:uid="{00000000-0005-0000-0000-00002A7E0000}"/>
    <cellStyle name="Normal 4 5 2 4 2 2" xfId="27666" xr:uid="{00000000-0005-0000-0000-00002B7E0000}"/>
    <cellStyle name="Normal 4 5 2 4 3" xfId="19520" xr:uid="{00000000-0005-0000-0000-00002C7E0000}"/>
    <cellStyle name="Normal 4 5 2 5" xfId="5746" xr:uid="{00000000-0005-0000-0000-00002D7E0000}"/>
    <cellStyle name="Normal 4 5 2 5 2" xfId="13892" xr:uid="{00000000-0005-0000-0000-00002E7E0000}"/>
    <cellStyle name="Normal 4 5 2 5 2 2" xfId="30188" xr:uid="{00000000-0005-0000-0000-00002F7E0000}"/>
    <cellStyle name="Normal 4 5 2 5 3" xfId="22042" xr:uid="{00000000-0005-0000-0000-0000307E0000}"/>
    <cellStyle name="Normal 4 5 2 6" xfId="8593" xr:uid="{00000000-0005-0000-0000-0000317E0000}"/>
    <cellStyle name="Normal 4 5 2 6 2" xfId="24889" xr:uid="{00000000-0005-0000-0000-0000327E0000}"/>
    <cellStyle name="Normal 4 5 2 7" xfId="16743" xr:uid="{00000000-0005-0000-0000-0000337E0000}"/>
    <cellStyle name="Normal 4 5 3" xfId="808" xr:uid="{00000000-0005-0000-0000-0000347E0000}"/>
    <cellStyle name="Normal 4 5 3 2" xfId="2218" xr:uid="{00000000-0005-0000-0000-0000357E0000}"/>
    <cellStyle name="Normal 4 5 3 2 2" xfId="4755" xr:uid="{00000000-0005-0000-0000-0000367E0000}"/>
    <cellStyle name="Normal 4 5 3 2 2 2" xfId="12901" xr:uid="{00000000-0005-0000-0000-0000377E0000}"/>
    <cellStyle name="Normal 4 5 3 2 2 2 2" xfId="29197" xr:uid="{00000000-0005-0000-0000-0000387E0000}"/>
    <cellStyle name="Normal 4 5 3 2 2 3" xfId="21051" xr:uid="{00000000-0005-0000-0000-0000397E0000}"/>
    <cellStyle name="Normal 4 5 3 2 3" xfId="7517" xr:uid="{00000000-0005-0000-0000-00003A7E0000}"/>
    <cellStyle name="Normal 4 5 3 2 3 2" xfId="15663" xr:uid="{00000000-0005-0000-0000-00003B7E0000}"/>
    <cellStyle name="Normal 4 5 3 2 3 2 2" xfId="31959" xr:uid="{00000000-0005-0000-0000-00003C7E0000}"/>
    <cellStyle name="Normal 4 5 3 2 3 3" xfId="23813" xr:uid="{00000000-0005-0000-0000-00003D7E0000}"/>
    <cellStyle name="Normal 4 5 3 2 4" xfId="10364" xr:uid="{00000000-0005-0000-0000-00003E7E0000}"/>
    <cellStyle name="Normal 4 5 3 2 4 2" xfId="26660" xr:uid="{00000000-0005-0000-0000-00003F7E0000}"/>
    <cellStyle name="Normal 4 5 3 2 5" xfId="18514" xr:uid="{00000000-0005-0000-0000-0000407E0000}"/>
    <cellStyle name="Normal 4 5 3 3" xfId="3537" xr:uid="{00000000-0005-0000-0000-0000417E0000}"/>
    <cellStyle name="Normal 4 5 3 3 2" xfId="11683" xr:uid="{00000000-0005-0000-0000-0000427E0000}"/>
    <cellStyle name="Normal 4 5 3 3 2 2" xfId="27979" xr:uid="{00000000-0005-0000-0000-0000437E0000}"/>
    <cellStyle name="Normal 4 5 3 3 3" xfId="19833" xr:uid="{00000000-0005-0000-0000-0000447E0000}"/>
    <cellStyle name="Normal 4 5 3 4" xfId="6107" xr:uid="{00000000-0005-0000-0000-0000457E0000}"/>
    <cellStyle name="Normal 4 5 3 4 2" xfId="14253" xr:uid="{00000000-0005-0000-0000-0000467E0000}"/>
    <cellStyle name="Normal 4 5 3 4 2 2" xfId="30549" xr:uid="{00000000-0005-0000-0000-0000477E0000}"/>
    <cellStyle name="Normal 4 5 3 4 3" xfId="22403" xr:uid="{00000000-0005-0000-0000-0000487E0000}"/>
    <cellStyle name="Normal 4 5 3 5" xfId="8954" xr:uid="{00000000-0005-0000-0000-0000497E0000}"/>
    <cellStyle name="Normal 4 5 3 5 2" xfId="25250" xr:uid="{00000000-0005-0000-0000-00004A7E0000}"/>
    <cellStyle name="Normal 4 5 3 6" xfId="17104" xr:uid="{00000000-0005-0000-0000-00004B7E0000}"/>
    <cellStyle name="Normal 4 5 4" xfId="1513" xr:uid="{00000000-0005-0000-0000-00004C7E0000}"/>
    <cellStyle name="Normal 4 5 4 2" xfId="4146" xr:uid="{00000000-0005-0000-0000-00004D7E0000}"/>
    <cellStyle name="Normal 4 5 4 2 2" xfId="12292" xr:uid="{00000000-0005-0000-0000-00004E7E0000}"/>
    <cellStyle name="Normal 4 5 4 2 2 2" xfId="28588" xr:uid="{00000000-0005-0000-0000-00004F7E0000}"/>
    <cellStyle name="Normal 4 5 4 2 3" xfId="20442" xr:uid="{00000000-0005-0000-0000-0000507E0000}"/>
    <cellStyle name="Normal 4 5 4 3" xfId="6812" xr:uid="{00000000-0005-0000-0000-0000517E0000}"/>
    <cellStyle name="Normal 4 5 4 3 2" xfId="14958" xr:uid="{00000000-0005-0000-0000-0000527E0000}"/>
    <cellStyle name="Normal 4 5 4 3 2 2" xfId="31254" xr:uid="{00000000-0005-0000-0000-0000537E0000}"/>
    <cellStyle name="Normal 4 5 4 3 3" xfId="23108" xr:uid="{00000000-0005-0000-0000-0000547E0000}"/>
    <cellStyle name="Normal 4 5 4 4" xfId="9659" xr:uid="{00000000-0005-0000-0000-0000557E0000}"/>
    <cellStyle name="Normal 4 5 4 4 2" xfId="25955" xr:uid="{00000000-0005-0000-0000-0000567E0000}"/>
    <cellStyle name="Normal 4 5 4 5" xfId="17809" xr:uid="{00000000-0005-0000-0000-0000577E0000}"/>
    <cellStyle name="Normal 4 5 5" xfId="2928" xr:uid="{00000000-0005-0000-0000-0000587E0000}"/>
    <cellStyle name="Normal 4 5 5 2" xfId="11074" xr:uid="{00000000-0005-0000-0000-0000597E0000}"/>
    <cellStyle name="Normal 4 5 5 2 2" xfId="27370" xr:uid="{00000000-0005-0000-0000-00005A7E0000}"/>
    <cellStyle name="Normal 4 5 5 3" xfId="19224" xr:uid="{00000000-0005-0000-0000-00005B7E0000}"/>
    <cellStyle name="Normal 4 5 6" xfId="5402" xr:uid="{00000000-0005-0000-0000-00005C7E0000}"/>
    <cellStyle name="Normal 4 5 6 2" xfId="13548" xr:uid="{00000000-0005-0000-0000-00005D7E0000}"/>
    <cellStyle name="Normal 4 5 6 2 2" xfId="29844" xr:uid="{00000000-0005-0000-0000-00005E7E0000}"/>
    <cellStyle name="Normal 4 5 6 3" xfId="21698" xr:uid="{00000000-0005-0000-0000-00005F7E0000}"/>
    <cellStyle name="Normal 4 5 7" xfId="8249" xr:uid="{00000000-0005-0000-0000-0000607E0000}"/>
    <cellStyle name="Normal 4 5 7 2" xfId="24545" xr:uid="{00000000-0005-0000-0000-0000617E0000}"/>
    <cellStyle name="Normal 4 5 8" xfId="16399" xr:uid="{00000000-0005-0000-0000-0000627E0000}"/>
    <cellStyle name="Normal 4 6" xfId="191" xr:uid="{00000000-0005-0000-0000-0000637E0000}"/>
    <cellStyle name="Normal 4 6 2" xfId="535" xr:uid="{00000000-0005-0000-0000-0000647E0000}"/>
    <cellStyle name="Normal 4 6 2 2" xfId="1241" xr:uid="{00000000-0005-0000-0000-0000657E0000}"/>
    <cellStyle name="Normal 4 6 2 2 2" xfId="2651" xr:uid="{00000000-0005-0000-0000-0000667E0000}"/>
    <cellStyle name="Normal 4 6 2 2 2 2" xfId="5125" xr:uid="{00000000-0005-0000-0000-0000677E0000}"/>
    <cellStyle name="Normal 4 6 2 2 2 2 2" xfId="13271" xr:uid="{00000000-0005-0000-0000-0000687E0000}"/>
    <cellStyle name="Normal 4 6 2 2 2 2 2 2" xfId="29567" xr:uid="{00000000-0005-0000-0000-0000697E0000}"/>
    <cellStyle name="Normal 4 6 2 2 2 2 3" xfId="21421" xr:uid="{00000000-0005-0000-0000-00006A7E0000}"/>
    <cellStyle name="Normal 4 6 2 2 2 3" xfId="7950" xr:uid="{00000000-0005-0000-0000-00006B7E0000}"/>
    <cellStyle name="Normal 4 6 2 2 2 3 2" xfId="16096" xr:uid="{00000000-0005-0000-0000-00006C7E0000}"/>
    <cellStyle name="Normal 4 6 2 2 2 3 2 2" xfId="32392" xr:uid="{00000000-0005-0000-0000-00006D7E0000}"/>
    <cellStyle name="Normal 4 6 2 2 2 3 3" xfId="24246" xr:uid="{00000000-0005-0000-0000-00006E7E0000}"/>
    <cellStyle name="Normal 4 6 2 2 2 4" xfId="10797" xr:uid="{00000000-0005-0000-0000-00006F7E0000}"/>
    <cellStyle name="Normal 4 6 2 2 2 4 2" xfId="27093" xr:uid="{00000000-0005-0000-0000-0000707E0000}"/>
    <cellStyle name="Normal 4 6 2 2 2 5" xfId="18947" xr:uid="{00000000-0005-0000-0000-0000717E0000}"/>
    <cellStyle name="Normal 4 6 2 2 3" xfId="3907" xr:uid="{00000000-0005-0000-0000-0000727E0000}"/>
    <cellStyle name="Normal 4 6 2 2 3 2" xfId="12053" xr:uid="{00000000-0005-0000-0000-0000737E0000}"/>
    <cellStyle name="Normal 4 6 2 2 3 2 2" xfId="28349" xr:uid="{00000000-0005-0000-0000-0000747E0000}"/>
    <cellStyle name="Normal 4 6 2 2 3 3" xfId="20203" xr:uid="{00000000-0005-0000-0000-0000757E0000}"/>
    <cellStyle name="Normal 4 6 2 2 4" xfId="6540" xr:uid="{00000000-0005-0000-0000-0000767E0000}"/>
    <cellStyle name="Normal 4 6 2 2 4 2" xfId="14686" xr:uid="{00000000-0005-0000-0000-0000777E0000}"/>
    <cellStyle name="Normal 4 6 2 2 4 2 2" xfId="30982" xr:uid="{00000000-0005-0000-0000-0000787E0000}"/>
    <cellStyle name="Normal 4 6 2 2 4 3" xfId="22836" xr:uid="{00000000-0005-0000-0000-0000797E0000}"/>
    <cellStyle name="Normal 4 6 2 2 5" xfId="9387" xr:uid="{00000000-0005-0000-0000-00007A7E0000}"/>
    <cellStyle name="Normal 4 6 2 2 5 2" xfId="25683" xr:uid="{00000000-0005-0000-0000-00007B7E0000}"/>
    <cellStyle name="Normal 4 6 2 2 6" xfId="17537" xr:uid="{00000000-0005-0000-0000-00007C7E0000}"/>
    <cellStyle name="Normal 4 6 2 3" xfId="1946" xr:uid="{00000000-0005-0000-0000-00007D7E0000}"/>
    <cellStyle name="Normal 4 6 2 3 2" xfId="4516" xr:uid="{00000000-0005-0000-0000-00007E7E0000}"/>
    <cellStyle name="Normal 4 6 2 3 2 2" xfId="12662" xr:uid="{00000000-0005-0000-0000-00007F7E0000}"/>
    <cellStyle name="Normal 4 6 2 3 2 2 2" xfId="28958" xr:uid="{00000000-0005-0000-0000-0000807E0000}"/>
    <cellStyle name="Normal 4 6 2 3 2 3" xfId="20812" xr:uid="{00000000-0005-0000-0000-0000817E0000}"/>
    <cellStyle name="Normal 4 6 2 3 3" xfId="7245" xr:uid="{00000000-0005-0000-0000-0000827E0000}"/>
    <cellStyle name="Normal 4 6 2 3 3 2" xfId="15391" xr:uid="{00000000-0005-0000-0000-0000837E0000}"/>
    <cellStyle name="Normal 4 6 2 3 3 2 2" xfId="31687" xr:uid="{00000000-0005-0000-0000-0000847E0000}"/>
    <cellStyle name="Normal 4 6 2 3 3 3" xfId="23541" xr:uid="{00000000-0005-0000-0000-0000857E0000}"/>
    <cellStyle name="Normal 4 6 2 3 4" xfId="10092" xr:uid="{00000000-0005-0000-0000-0000867E0000}"/>
    <cellStyle name="Normal 4 6 2 3 4 2" xfId="26388" xr:uid="{00000000-0005-0000-0000-0000877E0000}"/>
    <cellStyle name="Normal 4 6 2 3 5" xfId="18242" xr:uid="{00000000-0005-0000-0000-0000887E0000}"/>
    <cellStyle name="Normal 4 6 2 4" xfId="3298" xr:uid="{00000000-0005-0000-0000-0000897E0000}"/>
    <cellStyle name="Normal 4 6 2 4 2" xfId="11444" xr:uid="{00000000-0005-0000-0000-00008A7E0000}"/>
    <cellStyle name="Normal 4 6 2 4 2 2" xfId="27740" xr:uid="{00000000-0005-0000-0000-00008B7E0000}"/>
    <cellStyle name="Normal 4 6 2 4 3" xfId="19594" xr:uid="{00000000-0005-0000-0000-00008C7E0000}"/>
    <cellStyle name="Normal 4 6 2 5" xfId="5835" xr:uid="{00000000-0005-0000-0000-00008D7E0000}"/>
    <cellStyle name="Normal 4 6 2 5 2" xfId="13981" xr:uid="{00000000-0005-0000-0000-00008E7E0000}"/>
    <cellStyle name="Normal 4 6 2 5 2 2" xfId="30277" xr:uid="{00000000-0005-0000-0000-00008F7E0000}"/>
    <cellStyle name="Normal 4 6 2 5 3" xfId="22131" xr:uid="{00000000-0005-0000-0000-0000907E0000}"/>
    <cellStyle name="Normal 4 6 2 6" xfId="8682" xr:uid="{00000000-0005-0000-0000-0000917E0000}"/>
    <cellStyle name="Normal 4 6 2 6 2" xfId="24978" xr:uid="{00000000-0005-0000-0000-0000927E0000}"/>
    <cellStyle name="Normal 4 6 2 7" xfId="16832" xr:uid="{00000000-0005-0000-0000-0000937E0000}"/>
    <cellStyle name="Normal 4 6 3" xfId="897" xr:uid="{00000000-0005-0000-0000-0000947E0000}"/>
    <cellStyle name="Normal 4 6 3 2" xfId="2307" xr:uid="{00000000-0005-0000-0000-0000957E0000}"/>
    <cellStyle name="Normal 4 6 3 2 2" xfId="4829" xr:uid="{00000000-0005-0000-0000-0000967E0000}"/>
    <cellStyle name="Normal 4 6 3 2 2 2" xfId="12975" xr:uid="{00000000-0005-0000-0000-0000977E0000}"/>
    <cellStyle name="Normal 4 6 3 2 2 2 2" xfId="29271" xr:uid="{00000000-0005-0000-0000-0000987E0000}"/>
    <cellStyle name="Normal 4 6 3 2 2 3" xfId="21125" xr:uid="{00000000-0005-0000-0000-0000997E0000}"/>
    <cellStyle name="Normal 4 6 3 2 3" xfId="7606" xr:uid="{00000000-0005-0000-0000-00009A7E0000}"/>
    <cellStyle name="Normal 4 6 3 2 3 2" xfId="15752" xr:uid="{00000000-0005-0000-0000-00009B7E0000}"/>
    <cellStyle name="Normal 4 6 3 2 3 2 2" xfId="32048" xr:uid="{00000000-0005-0000-0000-00009C7E0000}"/>
    <cellStyle name="Normal 4 6 3 2 3 3" xfId="23902" xr:uid="{00000000-0005-0000-0000-00009D7E0000}"/>
    <cellStyle name="Normal 4 6 3 2 4" xfId="10453" xr:uid="{00000000-0005-0000-0000-00009E7E0000}"/>
    <cellStyle name="Normal 4 6 3 2 4 2" xfId="26749" xr:uid="{00000000-0005-0000-0000-00009F7E0000}"/>
    <cellStyle name="Normal 4 6 3 2 5" xfId="18603" xr:uid="{00000000-0005-0000-0000-0000A07E0000}"/>
    <cellStyle name="Normal 4 6 3 3" xfId="3611" xr:uid="{00000000-0005-0000-0000-0000A17E0000}"/>
    <cellStyle name="Normal 4 6 3 3 2" xfId="11757" xr:uid="{00000000-0005-0000-0000-0000A27E0000}"/>
    <cellStyle name="Normal 4 6 3 3 2 2" xfId="28053" xr:uid="{00000000-0005-0000-0000-0000A37E0000}"/>
    <cellStyle name="Normal 4 6 3 3 3" xfId="19907" xr:uid="{00000000-0005-0000-0000-0000A47E0000}"/>
    <cellStyle name="Normal 4 6 3 4" xfId="6196" xr:uid="{00000000-0005-0000-0000-0000A57E0000}"/>
    <cellStyle name="Normal 4 6 3 4 2" xfId="14342" xr:uid="{00000000-0005-0000-0000-0000A67E0000}"/>
    <cellStyle name="Normal 4 6 3 4 2 2" xfId="30638" xr:uid="{00000000-0005-0000-0000-0000A77E0000}"/>
    <cellStyle name="Normal 4 6 3 4 3" xfId="22492" xr:uid="{00000000-0005-0000-0000-0000A87E0000}"/>
    <cellStyle name="Normal 4 6 3 5" xfId="9043" xr:uid="{00000000-0005-0000-0000-0000A97E0000}"/>
    <cellStyle name="Normal 4 6 3 5 2" xfId="25339" xr:uid="{00000000-0005-0000-0000-0000AA7E0000}"/>
    <cellStyle name="Normal 4 6 3 6" xfId="17193" xr:uid="{00000000-0005-0000-0000-0000AB7E0000}"/>
    <cellStyle name="Normal 4 6 4" xfId="1602" xr:uid="{00000000-0005-0000-0000-0000AC7E0000}"/>
    <cellStyle name="Normal 4 6 4 2" xfId="4220" xr:uid="{00000000-0005-0000-0000-0000AD7E0000}"/>
    <cellStyle name="Normal 4 6 4 2 2" xfId="12366" xr:uid="{00000000-0005-0000-0000-0000AE7E0000}"/>
    <cellStyle name="Normal 4 6 4 2 2 2" xfId="28662" xr:uid="{00000000-0005-0000-0000-0000AF7E0000}"/>
    <cellStyle name="Normal 4 6 4 2 3" xfId="20516" xr:uid="{00000000-0005-0000-0000-0000B07E0000}"/>
    <cellStyle name="Normal 4 6 4 3" xfId="6901" xr:uid="{00000000-0005-0000-0000-0000B17E0000}"/>
    <cellStyle name="Normal 4 6 4 3 2" xfId="15047" xr:uid="{00000000-0005-0000-0000-0000B27E0000}"/>
    <cellStyle name="Normal 4 6 4 3 2 2" xfId="31343" xr:uid="{00000000-0005-0000-0000-0000B37E0000}"/>
    <cellStyle name="Normal 4 6 4 3 3" xfId="23197" xr:uid="{00000000-0005-0000-0000-0000B47E0000}"/>
    <cellStyle name="Normal 4 6 4 4" xfId="9748" xr:uid="{00000000-0005-0000-0000-0000B57E0000}"/>
    <cellStyle name="Normal 4 6 4 4 2" xfId="26044" xr:uid="{00000000-0005-0000-0000-0000B67E0000}"/>
    <cellStyle name="Normal 4 6 4 5" xfId="17898" xr:uid="{00000000-0005-0000-0000-0000B77E0000}"/>
    <cellStyle name="Normal 4 6 5" xfId="3002" xr:uid="{00000000-0005-0000-0000-0000B87E0000}"/>
    <cellStyle name="Normal 4 6 5 2" xfId="11148" xr:uid="{00000000-0005-0000-0000-0000B97E0000}"/>
    <cellStyle name="Normal 4 6 5 2 2" xfId="27444" xr:uid="{00000000-0005-0000-0000-0000BA7E0000}"/>
    <cellStyle name="Normal 4 6 5 3" xfId="19298" xr:uid="{00000000-0005-0000-0000-0000BB7E0000}"/>
    <cellStyle name="Normal 4 6 6" xfId="5491" xr:uid="{00000000-0005-0000-0000-0000BC7E0000}"/>
    <cellStyle name="Normal 4 6 6 2" xfId="13637" xr:uid="{00000000-0005-0000-0000-0000BD7E0000}"/>
    <cellStyle name="Normal 4 6 6 2 2" xfId="29933" xr:uid="{00000000-0005-0000-0000-0000BE7E0000}"/>
    <cellStyle name="Normal 4 6 6 3" xfId="21787" xr:uid="{00000000-0005-0000-0000-0000BF7E0000}"/>
    <cellStyle name="Normal 4 6 7" xfId="8338" xr:uid="{00000000-0005-0000-0000-0000C07E0000}"/>
    <cellStyle name="Normal 4 6 7 2" xfId="24634" xr:uid="{00000000-0005-0000-0000-0000C17E0000}"/>
    <cellStyle name="Normal 4 6 8" xfId="16488" xr:uid="{00000000-0005-0000-0000-0000C27E0000}"/>
    <cellStyle name="Normal 4 7" xfId="266" xr:uid="{00000000-0005-0000-0000-0000C37E0000}"/>
    <cellStyle name="Normal 4 7 2" xfId="610" xr:uid="{00000000-0005-0000-0000-0000C47E0000}"/>
    <cellStyle name="Normal 4 7 2 2" xfId="1316" xr:uid="{00000000-0005-0000-0000-0000C57E0000}"/>
    <cellStyle name="Normal 4 7 2 2 2" xfId="2726" xr:uid="{00000000-0005-0000-0000-0000C67E0000}"/>
    <cellStyle name="Normal 4 7 2 2 2 2" xfId="5199" xr:uid="{00000000-0005-0000-0000-0000C77E0000}"/>
    <cellStyle name="Normal 4 7 2 2 2 2 2" xfId="13345" xr:uid="{00000000-0005-0000-0000-0000C87E0000}"/>
    <cellStyle name="Normal 4 7 2 2 2 2 2 2" xfId="29641" xr:uid="{00000000-0005-0000-0000-0000C97E0000}"/>
    <cellStyle name="Normal 4 7 2 2 2 2 3" xfId="21495" xr:uid="{00000000-0005-0000-0000-0000CA7E0000}"/>
    <cellStyle name="Normal 4 7 2 2 2 3" xfId="8025" xr:uid="{00000000-0005-0000-0000-0000CB7E0000}"/>
    <cellStyle name="Normal 4 7 2 2 2 3 2" xfId="16171" xr:uid="{00000000-0005-0000-0000-0000CC7E0000}"/>
    <cellStyle name="Normal 4 7 2 2 2 3 2 2" xfId="32467" xr:uid="{00000000-0005-0000-0000-0000CD7E0000}"/>
    <cellStyle name="Normal 4 7 2 2 2 3 3" xfId="24321" xr:uid="{00000000-0005-0000-0000-0000CE7E0000}"/>
    <cellStyle name="Normal 4 7 2 2 2 4" xfId="10872" xr:uid="{00000000-0005-0000-0000-0000CF7E0000}"/>
    <cellStyle name="Normal 4 7 2 2 2 4 2" xfId="27168" xr:uid="{00000000-0005-0000-0000-0000D07E0000}"/>
    <cellStyle name="Normal 4 7 2 2 2 5" xfId="19022" xr:uid="{00000000-0005-0000-0000-0000D17E0000}"/>
    <cellStyle name="Normal 4 7 2 2 3" xfId="3981" xr:uid="{00000000-0005-0000-0000-0000D27E0000}"/>
    <cellStyle name="Normal 4 7 2 2 3 2" xfId="12127" xr:uid="{00000000-0005-0000-0000-0000D37E0000}"/>
    <cellStyle name="Normal 4 7 2 2 3 2 2" xfId="28423" xr:uid="{00000000-0005-0000-0000-0000D47E0000}"/>
    <cellStyle name="Normal 4 7 2 2 3 3" xfId="20277" xr:uid="{00000000-0005-0000-0000-0000D57E0000}"/>
    <cellStyle name="Normal 4 7 2 2 4" xfId="6615" xr:uid="{00000000-0005-0000-0000-0000D67E0000}"/>
    <cellStyle name="Normal 4 7 2 2 4 2" xfId="14761" xr:uid="{00000000-0005-0000-0000-0000D77E0000}"/>
    <cellStyle name="Normal 4 7 2 2 4 2 2" xfId="31057" xr:uid="{00000000-0005-0000-0000-0000D87E0000}"/>
    <cellStyle name="Normal 4 7 2 2 4 3" xfId="22911" xr:uid="{00000000-0005-0000-0000-0000D97E0000}"/>
    <cellStyle name="Normal 4 7 2 2 5" xfId="9462" xr:uid="{00000000-0005-0000-0000-0000DA7E0000}"/>
    <cellStyle name="Normal 4 7 2 2 5 2" xfId="25758" xr:uid="{00000000-0005-0000-0000-0000DB7E0000}"/>
    <cellStyle name="Normal 4 7 2 2 6" xfId="17612" xr:uid="{00000000-0005-0000-0000-0000DC7E0000}"/>
    <cellStyle name="Normal 4 7 2 3" xfId="2021" xr:uid="{00000000-0005-0000-0000-0000DD7E0000}"/>
    <cellStyle name="Normal 4 7 2 3 2" xfId="4590" xr:uid="{00000000-0005-0000-0000-0000DE7E0000}"/>
    <cellStyle name="Normal 4 7 2 3 2 2" xfId="12736" xr:uid="{00000000-0005-0000-0000-0000DF7E0000}"/>
    <cellStyle name="Normal 4 7 2 3 2 2 2" xfId="29032" xr:uid="{00000000-0005-0000-0000-0000E07E0000}"/>
    <cellStyle name="Normal 4 7 2 3 2 3" xfId="20886" xr:uid="{00000000-0005-0000-0000-0000E17E0000}"/>
    <cellStyle name="Normal 4 7 2 3 3" xfId="7320" xr:uid="{00000000-0005-0000-0000-0000E27E0000}"/>
    <cellStyle name="Normal 4 7 2 3 3 2" xfId="15466" xr:uid="{00000000-0005-0000-0000-0000E37E0000}"/>
    <cellStyle name="Normal 4 7 2 3 3 2 2" xfId="31762" xr:uid="{00000000-0005-0000-0000-0000E47E0000}"/>
    <cellStyle name="Normal 4 7 2 3 3 3" xfId="23616" xr:uid="{00000000-0005-0000-0000-0000E57E0000}"/>
    <cellStyle name="Normal 4 7 2 3 4" xfId="10167" xr:uid="{00000000-0005-0000-0000-0000E67E0000}"/>
    <cellStyle name="Normal 4 7 2 3 4 2" xfId="26463" xr:uid="{00000000-0005-0000-0000-0000E77E0000}"/>
    <cellStyle name="Normal 4 7 2 3 5" xfId="18317" xr:uid="{00000000-0005-0000-0000-0000E87E0000}"/>
    <cellStyle name="Normal 4 7 2 4" xfId="3372" xr:uid="{00000000-0005-0000-0000-0000E97E0000}"/>
    <cellStyle name="Normal 4 7 2 4 2" xfId="11518" xr:uid="{00000000-0005-0000-0000-0000EA7E0000}"/>
    <cellStyle name="Normal 4 7 2 4 2 2" xfId="27814" xr:uid="{00000000-0005-0000-0000-0000EB7E0000}"/>
    <cellStyle name="Normal 4 7 2 4 3" xfId="19668" xr:uid="{00000000-0005-0000-0000-0000EC7E0000}"/>
    <cellStyle name="Normal 4 7 2 5" xfId="5910" xr:uid="{00000000-0005-0000-0000-0000ED7E0000}"/>
    <cellStyle name="Normal 4 7 2 5 2" xfId="14056" xr:uid="{00000000-0005-0000-0000-0000EE7E0000}"/>
    <cellStyle name="Normal 4 7 2 5 2 2" xfId="30352" xr:uid="{00000000-0005-0000-0000-0000EF7E0000}"/>
    <cellStyle name="Normal 4 7 2 5 3" xfId="22206" xr:uid="{00000000-0005-0000-0000-0000F07E0000}"/>
    <cellStyle name="Normal 4 7 2 6" xfId="8757" xr:uid="{00000000-0005-0000-0000-0000F17E0000}"/>
    <cellStyle name="Normal 4 7 2 6 2" xfId="25053" xr:uid="{00000000-0005-0000-0000-0000F27E0000}"/>
    <cellStyle name="Normal 4 7 2 7" xfId="16907" xr:uid="{00000000-0005-0000-0000-0000F37E0000}"/>
    <cellStyle name="Normal 4 7 3" xfId="972" xr:uid="{00000000-0005-0000-0000-0000F47E0000}"/>
    <cellStyle name="Normal 4 7 3 2" xfId="2382" xr:uid="{00000000-0005-0000-0000-0000F57E0000}"/>
    <cellStyle name="Normal 4 7 3 2 2" xfId="4903" xr:uid="{00000000-0005-0000-0000-0000F67E0000}"/>
    <cellStyle name="Normal 4 7 3 2 2 2" xfId="13049" xr:uid="{00000000-0005-0000-0000-0000F77E0000}"/>
    <cellStyle name="Normal 4 7 3 2 2 2 2" xfId="29345" xr:uid="{00000000-0005-0000-0000-0000F87E0000}"/>
    <cellStyle name="Normal 4 7 3 2 2 3" xfId="21199" xr:uid="{00000000-0005-0000-0000-0000F97E0000}"/>
    <cellStyle name="Normal 4 7 3 2 3" xfId="7681" xr:uid="{00000000-0005-0000-0000-0000FA7E0000}"/>
    <cellStyle name="Normal 4 7 3 2 3 2" xfId="15827" xr:uid="{00000000-0005-0000-0000-0000FB7E0000}"/>
    <cellStyle name="Normal 4 7 3 2 3 2 2" xfId="32123" xr:uid="{00000000-0005-0000-0000-0000FC7E0000}"/>
    <cellStyle name="Normal 4 7 3 2 3 3" xfId="23977" xr:uid="{00000000-0005-0000-0000-0000FD7E0000}"/>
    <cellStyle name="Normal 4 7 3 2 4" xfId="10528" xr:uid="{00000000-0005-0000-0000-0000FE7E0000}"/>
    <cellStyle name="Normal 4 7 3 2 4 2" xfId="26824" xr:uid="{00000000-0005-0000-0000-0000FF7E0000}"/>
    <cellStyle name="Normal 4 7 3 2 5" xfId="18678" xr:uid="{00000000-0005-0000-0000-0000007F0000}"/>
    <cellStyle name="Normal 4 7 3 3" xfId="3685" xr:uid="{00000000-0005-0000-0000-0000017F0000}"/>
    <cellStyle name="Normal 4 7 3 3 2" xfId="11831" xr:uid="{00000000-0005-0000-0000-0000027F0000}"/>
    <cellStyle name="Normal 4 7 3 3 2 2" xfId="28127" xr:uid="{00000000-0005-0000-0000-0000037F0000}"/>
    <cellStyle name="Normal 4 7 3 3 3" xfId="19981" xr:uid="{00000000-0005-0000-0000-0000047F0000}"/>
    <cellStyle name="Normal 4 7 3 4" xfId="6271" xr:uid="{00000000-0005-0000-0000-0000057F0000}"/>
    <cellStyle name="Normal 4 7 3 4 2" xfId="14417" xr:uid="{00000000-0005-0000-0000-0000067F0000}"/>
    <cellStyle name="Normal 4 7 3 4 2 2" xfId="30713" xr:uid="{00000000-0005-0000-0000-0000077F0000}"/>
    <cellStyle name="Normal 4 7 3 4 3" xfId="22567" xr:uid="{00000000-0005-0000-0000-0000087F0000}"/>
    <cellStyle name="Normal 4 7 3 5" xfId="9118" xr:uid="{00000000-0005-0000-0000-0000097F0000}"/>
    <cellStyle name="Normal 4 7 3 5 2" xfId="25414" xr:uid="{00000000-0005-0000-0000-00000A7F0000}"/>
    <cellStyle name="Normal 4 7 3 6" xfId="17268" xr:uid="{00000000-0005-0000-0000-00000B7F0000}"/>
    <cellStyle name="Normal 4 7 4" xfId="1677" xr:uid="{00000000-0005-0000-0000-00000C7F0000}"/>
    <cellStyle name="Normal 4 7 4 2" xfId="4294" xr:uid="{00000000-0005-0000-0000-00000D7F0000}"/>
    <cellStyle name="Normal 4 7 4 2 2" xfId="12440" xr:uid="{00000000-0005-0000-0000-00000E7F0000}"/>
    <cellStyle name="Normal 4 7 4 2 2 2" xfId="28736" xr:uid="{00000000-0005-0000-0000-00000F7F0000}"/>
    <cellStyle name="Normal 4 7 4 2 3" xfId="20590" xr:uid="{00000000-0005-0000-0000-0000107F0000}"/>
    <cellStyle name="Normal 4 7 4 3" xfId="6976" xr:uid="{00000000-0005-0000-0000-0000117F0000}"/>
    <cellStyle name="Normal 4 7 4 3 2" xfId="15122" xr:uid="{00000000-0005-0000-0000-0000127F0000}"/>
    <cellStyle name="Normal 4 7 4 3 2 2" xfId="31418" xr:uid="{00000000-0005-0000-0000-0000137F0000}"/>
    <cellStyle name="Normal 4 7 4 3 3" xfId="23272" xr:uid="{00000000-0005-0000-0000-0000147F0000}"/>
    <cellStyle name="Normal 4 7 4 4" xfId="9823" xr:uid="{00000000-0005-0000-0000-0000157F0000}"/>
    <cellStyle name="Normal 4 7 4 4 2" xfId="26119" xr:uid="{00000000-0005-0000-0000-0000167F0000}"/>
    <cellStyle name="Normal 4 7 4 5" xfId="17973" xr:uid="{00000000-0005-0000-0000-0000177F0000}"/>
    <cellStyle name="Normal 4 7 5" xfId="3076" xr:uid="{00000000-0005-0000-0000-0000187F0000}"/>
    <cellStyle name="Normal 4 7 5 2" xfId="11222" xr:uid="{00000000-0005-0000-0000-0000197F0000}"/>
    <cellStyle name="Normal 4 7 5 2 2" xfId="27518" xr:uid="{00000000-0005-0000-0000-00001A7F0000}"/>
    <cellStyle name="Normal 4 7 5 3" xfId="19372" xr:uid="{00000000-0005-0000-0000-00001B7F0000}"/>
    <cellStyle name="Normal 4 7 6" xfId="5566" xr:uid="{00000000-0005-0000-0000-00001C7F0000}"/>
    <cellStyle name="Normal 4 7 6 2" xfId="13712" xr:uid="{00000000-0005-0000-0000-00001D7F0000}"/>
    <cellStyle name="Normal 4 7 6 2 2" xfId="30008" xr:uid="{00000000-0005-0000-0000-00001E7F0000}"/>
    <cellStyle name="Normal 4 7 6 3" xfId="21862" xr:uid="{00000000-0005-0000-0000-00001F7F0000}"/>
    <cellStyle name="Normal 4 7 7" xfId="8413" xr:uid="{00000000-0005-0000-0000-0000207F0000}"/>
    <cellStyle name="Normal 4 7 7 2" xfId="24709" xr:uid="{00000000-0005-0000-0000-0000217F0000}"/>
    <cellStyle name="Normal 4 7 8" xfId="16563" xr:uid="{00000000-0005-0000-0000-0000227F0000}"/>
    <cellStyle name="Normal 4 8" xfId="356" xr:uid="{00000000-0005-0000-0000-0000237F0000}"/>
    <cellStyle name="Normal 4 8 2" xfId="1062" xr:uid="{00000000-0005-0000-0000-0000247F0000}"/>
    <cellStyle name="Normal 4 8 2 2" xfId="2472" xr:uid="{00000000-0005-0000-0000-0000257F0000}"/>
    <cellStyle name="Normal 4 8 2 2 2" xfId="4977" xr:uid="{00000000-0005-0000-0000-0000267F0000}"/>
    <cellStyle name="Normal 4 8 2 2 2 2" xfId="13123" xr:uid="{00000000-0005-0000-0000-0000277F0000}"/>
    <cellStyle name="Normal 4 8 2 2 2 2 2" xfId="29419" xr:uid="{00000000-0005-0000-0000-0000287F0000}"/>
    <cellStyle name="Normal 4 8 2 2 2 3" xfId="21273" xr:uid="{00000000-0005-0000-0000-0000297F0000}"/>
    <cellStyle name="Normal 4 8 2 2 3" xfId="7771" xr:uid="{00000000-0005-0000-0000-00002A7F0000}"/>
    <cellStyle name="Normal 4 8 2 2 3 2" xfId="15917" xr:uid="{00000000-0005-0000-0000-00002B7F0000}"/>
    <cellStyle name="Normal 4 8 2 2 3 2 2" xfId="32213" xr:uid="{00000000-0005-0000-0000-00002C7F0000}"/>
    <cellStyle name="Normal 4 8 2 2 3 3" xfId="24067" xr:uid="{00000000-0005-0000-0000-00002D7F0000}"/>
    <cellStyle name="Normal 4 8 2 2 4" xfId="10618" xr:uid="{00000000-0005-0000-0000-00002E7F0000}"/>
    <cellStyle name="Normal 4 8 2 2 4 2" xfId="26914" xr:uid="{00000000-0005-0000-0000-00002F7F0000}"/>
    <cellStyle name="Normal 4 8 2 2 5" xfId="18768" xr:uid="{00000000-0005-0000-0000-0000307F0000}"/>
    <cellStyle name="Normal 4 8 2 3" xfId="3759" xr:uid="{00000000-0005-0000-0000-0000317F0000}"/>
    <cellStyle name="Normal 4 8 2 3 2" xfId="11905" xr:uid="{00000000-0005-0000-0000-0000327F0000}"/>
    <cellStyle name="Normal 4 8 2 3 2 2" xfId="28201" xr:uid="{00000000-0005-0000-0000-0000337F0000}"/>
    <cellStyle name="Normal 4 8 2 3 3" xfId="20055" xr:uid="{00000000-0005-0000-0000-0000347F0000}"/>
    <cellStyle name="Normal 4 8 2 4" xfId="6361" xr:uid="{00000000-0005-0000-0000-0000357F0000}"/>
    <cellStyle name="Normal 4 8 2 4 2" xfId="14507" xr:uid="{00000000-0005-0000-0000-0000367F0000}"/>
    <cellStyle name="Normal 4 8 2 4 2 2" xfId="30803" xr:uid="{00000000-0005-0000-0000-0000377F0000}"/>
    <cellStyle name="Normal 4 8 2 4 3" xfId="22657" xr:uid="{00000000-0005-0000-0000-0000387F0000}"/>
    <cellStyle name="Normal 4 8 2 5" xfId="9208" xr:uid="{00000000-0005-0000-0000-0000397F0000}"/>
    <cellStyle name="Normal 4 8 2 5 2" xfId="25504" xr:uid="{00000000-0005-0000-0000-00003A7F0000}"/>
    <cellStyle name="Normal 4 8 2 6" xfId="17358" xr:uid="{00000000-0005-0000-0000-00003B7F0000}"/>
    <cellStyle name="Normal 4 8 3" xfId="1767" xr:uid="{00000000-0005-0000-0000-00003C7F0000}"/>
    <cellStyle name="Normal 4 8 3 2" xfId="4368" xr:uid="{00000000-0005-0000-0000-00003D7F0000}"/>
    <cellStyle name="Normal 4 8 3 2 2" xfId="12514" xr:uid="{00000000-0005-0000-0000-00003E7F0000}"/>
    <cellStyle name="Normal 4 8 3 2 2 2" xfId="28810" xr:uid="{00000000-0005-0000-0000-00003F7F0000}"/>
    <cellStyle name="Normal 4 8 3 2 3" xfId="20664" xr:uid="{00000000-0005-0000-0000-0000407F0000}"/>
    <cellStyle name="Normal 4 8 3 3" xfId="7066" xr:uid="{00000000-0005-0000-0000-0000417F0000}"/>
    <cellStyle name="Normal 4 8 3 3 2" xfId="15212" xr:uid="{00000000-0005-0000-0000-0000427F0000}"/>
    <cellStyle name="Normal 4 8 3 3 2 2" xfId="31508" xr:uid="{00000000-0005-0000-0000-0000437F0000}"/>
    <cellStyle name="Normal 4 8 3 3 3" xfId="23362" xr:uid="{00000000-0005-0000-0000-0000447F0000}"/>
    <cellStyle name="Normal 4 8 3 4" xfId="9913" xr:uid="{00000000-0005-0000-0000-0000457F0000}"/>
    <cellStyle name="Normal 4 8 3 4 2" xfId="26209" xr:uid="{00000000-0005-0000-0000-0000467F0000}"/>
    <cellStyle name="Normal 4 8 3 5" xfId="18063" xr:uid="{00000000-0005-0000-0000-0000477F0000}"/>
    <cellStyle name="Normal 4 8 4" xfId="3150" xr:uid="{00000000-0005-0000-0000-0000487F0000}"/>
    <cellStyle name="Normal 4 8 4 2" xfId="11296" xr:uid="{00000000-0005-0000-0000-0000497F0000}"/>
    <cellStyle name="Normal 4 8 4 2 2" xfId="27592" xr:uid="{00000000-0005-0000-0000-00004A7F0000}"/>
    <cellStyle name="Normal 4 8 4 3" xfId="19446" xr:uid="{00000000-0005-0000-0000-00004B7F0000}"/>
    <cellStyle name="Normal 4 8 5" xfId="5656" xr:uid="{00000000-0005-0000-0000-00004C7F0000}"/>
    <cellStyle name="Normal 4 8 5 2" xfId="13802" xr:uid="{00000000-0005-0000-0000-00004D7F0000}"/>
    <cellStyle name="Normal 4 8 5 2 2" xfId="30098" xr:uid="{00000000-0005-0000-0000-00004E7F0000}"/>
    <cellStyle name="Normal 4 8 5 3" xfId="21952" xr:uid="{00000000-0005-0000-0000-00004F7F0000}"/>
    <cellStyle name="Normal 4 8 6" xfId="8503" xr:uid="{00000000-0005-0000-0000-0000507F0000}"/>
    <cellStyle name="Normal 4 8 6 2" xfId="24799" xr:uid="{00000000-0005-0000-0000-0000517F0000}"/>
    <cellStyle name="Normal 4 8 7" xfId="16653" xr:uid="{00000000-0005-0000-0000-0000527F0000}"/>
    <cellStyle name="Normal 4 9" xfId="718" xr:uid="{00000000-0005-0000-0000-0000537F0000}"/>
    <cellStyle name="Normal 4 9 2" xfId="2128" xr:uid="{00000000-0005-0000-0000-0000547F0000}"/>
    <cellStyle name="Normal 4 9 2 2" xfId="4681" xr:uid="{00000000-0005-0000-0000-0000557F0000}"/>
    <cellStyle name="Normal 4 9 2 2 2" xfId="12827" xr:uid="{00000000-0005-0000-0000-0000567F0000}"/>
    <cellStyle name="Normal 4 9 2 2 2 2" xfId="29123" xr:uid="{00000000-0005-0000-0000-0000577F0000}"/>
    <cellStyle name="Normal 4 9 2 2 3" xfId="20977" xr:uid="{00000000-0005-0000-0000-0000587F0000}"/>
    <cellStyle name="Normal 4 9 2 3" xfId="7427" xr:uid="{00000000-0005-0000-0000-0000597F0000}"/>
    <cellStyle name="Normal 4 9 2 3 2" xfId="15573" xr:uid="{00000000-0005-0000-0000-00005A7F0000}"/>
    <cellStyle name="Normal 4 9 2 3 2 2" xfId="31869" xr:uid="{00000000-0005-0000-0000-00005B7F0000}"/>
    <cellStyle name="Normal 4 9 2 3 3" xfId="23723" xr:uid="{00000000-0005-0000-0000-00005C7F0000}"/>
    <cellStyle name="Normal 4 9 2 4" xfId="10274" xr:uid="{00000000-0005-0000-0000-00005D7F0000}"/>
    <cellStyle name="Normal 4 9 2 4 2" xfId="26570" xr:uid="{00000000-0005-0000-0000-00005E7F0000}"/>
    <cellStyle name="Normal 4 9 2 5" xfId="18424" xr:uid="{00000000-0005-0000-0000-00005F7F0000}"/>
    <cellStyle name="Normal 4 9 3" xfId="3463" xr:uid="{00000000-0005-0000-0000-0000607F0000}"/>
    <cellStyle name="Normal 4 9 3 2" xfId="11609" xr:uid="{00000000-0005-0000-0000-0000617F0000}"/>
    <cellStyle name="Normal 4 9 3 2 2" xfId="27905" xr:uid="{00000000-0005-0000-0000-0000627F0000}"/>
    <cellStyle name="Normal 4 9 3 3" xfId="19759" xr:uid="{00000000-0005-0000-0000-0000637F0000}"/>
    <cellStyle name="Normal 4 9 4" xfId="6017" xr:uid="{00000000-0005-0000-0000-0000647F0000}"/>
    <cellStyle name="Normal 4 9 4 2" xfId="14163" xr:uid="{00000000-0005-0000-0000-0000657F0000}"/>
    <cellStyle name="Normal 4 9 4 2 2" xfId="30459" xr:uid="{00000000-0005-0000-0000-0000667F0000}"/>
    <cellStyle name="Normal 4 9 4 3" xfId="22313" xr:uid="{00000000-0005-0000-0000-0000677F0000}"/>
    <cellStyle name="Normal 4 9 5" xfId="8864" xr:uid="{00000000-0005-0000-0000-0000687F0000}"/>
    <cellStyle name="Normal 4 9 5 2" xfId="25160" xr:uid="{00000000-0005-0000-0000-0000697F0000}"/>
    <cellStyle name="Normal 4 9 6" xfId="17014" xr:uid="{00000000-0005-0000-0000-00006A7F0000}"/>
    <cellStyle name="Normal 5" xfId="8153" xr:uid="{00000000-0005-0000-0000-00006B7F0000}"/>
    <cellStyle name="Normal 5 2" xfId="16299" xr:uid="{00000000-0005-0000-0000-00006C7F0000}"/>
    <cellStyle name="Normal 5 2 2" xfId="32595" xr:uid="{00000000-0005-0000-0000-00006D7F0000}"/>
    <cellStyle name="Normal 5 3" xfId="24449" xr:uid="{00000000-0005-0000-0000-00006E7F0000}"/>
    <cellStyle name="Normal 6" xfId="32605" xr:uid="{00000000-0005-0000-0000-00006F7F0000}"/>
    <cellStyle name="Normal 7" xfId="32607" xr:uid="{00000000-0005-0000-0000-0000707F0000}"/>
    <cellStyle name="Normal 8" xfId="32623" xr:uid="{00000000-0005-0000-0000-0000717F0000}"/>
    <cellStyle name="Título 3 2" xfId="3" xr:uid="{00000000-0005-0000-0000-0000727F0000}"/>
    <cellStyle name="Título 3 3" xfId="6" xr:uid="{00000000-0005-0000-0000-0000737F0000}"/>
  </cellStyles>
  <dxfs count="95">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0078D2"/>
      <color rgb="FFFFCC66"/>
      <color rgb="FFFF5353"/>
      <color rgb="FFFF9900"/>
      <color rgb="FFFFFF00"/>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91</c:v>
                </c:pt>
                <c:pt idx="1">
                  <c:v>1970</c:v>
                </c:pt>
                <c:pt idx="2">
                  <c:v>0</c:v>
                </c:pt>
                <c:pt idx="3">
                  <c:v>0</c:v>
                </c:pt>
                <c:pt idx="4">
                  <c:v>195</c:v>
                </c:pt>
                <c:pt idx="5">
                  <c:v>598</c:v>
                </c:pt>
                <c:pt idx="6">
                  <c:v>120</c:v>
                </c:pt>
                <c:pt idx="7">
                  <c:v>28</c:v>
                </c:pt>
                <c:pt idx="8">
                  <c:v>102</c:v>
                </c:pt>
                <c:pt idx="9">
                  <c:v>273</c:v>
                </c:pt>
                <c:pt idx="10">
                  <c:v>50</c:v>
                </c:pt>
                <c:pt idx="11">
                  <c:v>0</c:v>
                </c:pt>
                <c:pt idx="12">
                  <c:v>320</c:v>
                </c:pt>
                <c:pt idx="13">
                  <c:v>1</c:v>
                </c:pt>
                <c:pt idx="14">
                  <c:v>18</c:v>
                </c:pt>
                <c:pt idx="15">
                  <c:v>0</c:v>
                </c:pt>
                <c:pt idx="16">
                  <c:v>383</c:v>
                </c:pt>
                <c:pt idx="17">
                  <c:v>20</c:v>
                </c:pt>
                <c:pt idx="18">
                  <c:v>775</c:v>
                </c:pt>
                <c:pt idx="19">
                  <c:v>60</c:v>
                </c:pt>
                <c:pt idx="20">
                  <c:v>384</c:v>
                </c:pt>
                <c:pt idx="21">
                  <c:v>0</c:v>
                </c:pt>
                <c:pt idx="22">
                  <c:v>0</c:v>
                </c:pt>
                <c:pt idx="23">
                  <c:v>1012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97668336"/>
        <c:axId val="9766990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91</c:v>
                      </c:pt>
                      <c:pt idx="1">
                        <c:v>1970</c:v>
                      </c:pt>
                      <c:pt idx="2">
                        <c:v>0</c:v>
                      </c:pt>
                      <c:pt idx="3">
                        <c:v>0</c:v>
                      </c:pt>
                      <c:pt idx="4">
                        <c:v>195</c:v>
                      </c:pt>
                      <c:pt idx="5">
                        <c:v>598</c:v>
                      </c:pt>
                      <c:pt idx="6">
                        <c:v>120</c:v>
                      </c:pt>
                      <c:pt idx="7">
                        <c:v>28</c:v>
                      </c:pt>
                      <c:pt idx="8">
                        <c:v>102</c:v>
                      </c:pt>
                      <c:pt idx="9">
                        <c:v>273</c:v>
                      </c:pt>
                      <c:pt idx="10">
                        <c:v>50</c:v>
                      </c:pt>
                      <c:pt idx="11">
                        <c:v>0</c:v>
                      </c:pt>
                      <c:pt idx="12">
                        <c:v>320</c:v>
                      </c:pt>
                      <c:pt idx="13">
                        <c:v>1</c:v>
                      </c:pt>
                      <c:pt idx="14">
                        <c:v>18</c:v>
                      </c:pt>
                      <c:pt idx="15">
                        <c:v>0</c:v>
                      </c:pt>
                      <c:pt idx="16">
                        <c:v>383</c:v>
                      </c:pt>
                      <c:pt idx="17">
                        <c:v>20</c:v>
                      </c:pt>
                      <c:pt idx="18">
                        <c:v>875</c:v>
                      </c:pt>
                      <c:pt idx="19">
                        <c:v>60</c:v>
                      </c:pt>
                      <c:pt idx="20">
                        <c:v>384</c:v>
                      </c:pt>
                      <c:pt idx="21">
                        <c:v>0</c:v>
                      </c:pt>
                      <c:pt idx="22">
                        <c:v>0</c:v>
                      </c:pt>
                      <c:pt idx="23">
                        <c:v>1012</c:v>
                      </c:pt>
                    </c:numCache>
                  </c:numRef>
                </c:val>
                <c:extLst>
                  <c:ext xmlns:c16="http://schemas.microsoft.com/office/drawing/2014/chart" uri="{C3380CC4-5D6E-409C-BE32-E72D297353CC}">
                    <c16:uniqueId val="{00000002-CF0E-4FAF-BA10-5411DB5EA4C7}"/>
                  </c:ext>
                </c:extLst>
              </c15:ser>
            </c15:filteredBarSeries>
          </c:ext>
        </c:extLst>
      </c:barChart>
      <c:catAx>
        <c:axId val="9766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7669904"/>
        <c:crosses val="autoZero"/>
        <c:auto val="1"/>
        <c:lblAlgn val="ctr"/>
        <c:lblOffset val="100"/>
        <c:noMultiLvlLbl val="0"/>
      </c:catAx>
      <c:valAx>
        <c:axId val="9766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766833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154782</xdr:colOff>
      <xdr:row>4</xdr:row>
      <xdr:rowOff>35719</xdr:rowOff>
    </xdr:from>
    <xdr:to>
      <xdr:col>4</xdr:col>
      <xdr:colOff>392906</xdr:colOff>
      <xdr:row>54</xdr:row>
      <xdr:rowOff>176258</xdr:rowOff>
    </xdr:to>
    <xdr:pic>
      <xdr:nvPicPr>
        <xdr:cNvPr id="13" name="Imagen 12">
          <a:extLst>
            <a:ext uri="{FF2B5EF4-FFF2-40B4-BE49-F238E27FC236}">
              <a16:creationId xmlns:a16="http://schemas.microsoft.com/office/drawing/2014/main" id="{EA5B6672-0509-4802-BC52-5570DEEB343E}"/>
            </a:ext>
          </a:extLst>
        </xdr:cNvPr>
        <xdr:cNvPicPr>
          <a:picLocks noChangeAspect="1"/>
        </xdr:cNvPicPr>
      </xdr:nvPicPr>
      <xdr:blipFill>
        <a:blip xmlns:r="http://schemas.openxmlformats.org/officeDocument/2006/relationships" r:embed="rId6"/>
        <a:stretch>
          <a:fillRect/>
        </a:stretch>
      </xdr:blipFill>
      <xdr:spPr>
        <a:xfrm>
          <a:off x="154782" y="1524000"/>
          <a:ext cx="6727030" cy="9760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76200</xdr:colOff>
      <xdr:row>3</xdr:row>
      <xdr:rowOff>247650</xdr:rowOff>
    </xdr:from>
    <xdr:to>
      <xdr:col>6</xdr:col>
      <xdr:colOff>2198300</xdr:colOff>
      <xdr:row>39</xdr:row>
      <xdr:rowOff>85725</xdr:rowOff>
    </xdr:to>
    <xdr:pic>
      <xdr:nvPicPr>
        <xdr:cNvPr id="12" name="Imagen 11">
          <a:extLst>
            <a:ext uri="{FF2B5EF4-FFF2-40B4-BE49-F238E27FC236}">
              <a16:creationId xmlns:a16="http://schemas.microsoft.com/office/drawing/2014/main" id="{FB8FB859-777A-41C6-9CA8-89953F885E05}"/>
            </a:ext>
          </a:extLst>
        </xdr:cNvPr>
        <xdr:cNvPicPr>
          <a:picLocks noChangeAspect="1"/>
        </xdr:cNvPicPr>
      </xdr:nvPicPr>
      <xdr:blipFill rotWithShape="1">
        <a:blip xmlns:r="http://schemas.openxmlformats.org/officeDocument/2006/relationships" r:embed="rId5"/>
        <a:srcRect r="936"/>
        <a:stretch/>
      </xdr:blipFill>
      <xdr:spPr>
        <a:xfrm>
          <a:off x="76200" y="1266825"/>
          <a:ext cx="10161200" cy="7105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57150</xdr:colOff>
      <xdr:row>4</xdr:row>
      <xdr:rowOff>19050</xdr:rowOff>
    </xdr:from>
    <xdr:to>
      <xdr:col>8</xdr:col>
      <xdr:colOff>1179995</xdr:colOff>
      <xdr:row>37</xdr:row>
      <xdr:rowOff>76200</xdr:rowOff>
    </xdr:to>
    <xdr:pic>
      <xdr:nvPicPr>
        <xdr:cNvPr id="12" name="Imagen 11">
          <a:extLst>
            <a:ext uri="{FF2B5EF4-FFF2-40B4-BE49-F238E27FC236}">
              <a16:creationId xmlns:a16="http://schemas.microsoft.com/office/drawing/2014/main" id="{C24D4B94-634B-F71A-FC3A-2838CC1E216E}"/>
            </a:ext>
          </a:extLst>
        </xdr:cNvPr>
        <xdr:cNvPicPr>
          <a:picLocks noChangeAspect="1"/>
        </xdr:cNvPicPr>
      </xdr:nvPicPr>
      <xdr:blipFill>
        <a:blip xmlns:r="http://schemas.openxmlformats.org/officeDocument/2006/relationships" r:embed="rId5"/>
        <a:stretch>
          <a:fillRect/>
        </a:stretch>
      </xdr:blipFill>
      <xdr:spPr>
        <a:xfrm>
          <a:off x="57150" y="1276350"/>
          <a:ext cx="9190520" cy="6029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TRIM(MID(TRIM(Transportes!D49),1,FIND(CHAR(10),TRIM(Transportes!D49),1)-1))</calculatedColumnFormula>
    </tableColumn>
    <tableColumn id="2" xr3:uid="{00000000-0010-0000-0100-000002000000}" name="ESTADO" dataDxfId="86">
      <calculatedColumnFormula>TRIM(IF(Transportes!F49="TRÁNSITO INTERRUMPIDO","Interrumpido",IF(Transportes!F49="TRÁNSITO RESTRINGIDO","Restringido","Normal")))</calculatedColumnFormula>
    </tableColumn>
    <tableColumn id="3" xr3:uid="{00000000-0010-0000-0100-000003000000}" name="FENOMENO" dataDxfId="85">
      <calculatedColumnFormula>TRIM(IF(MID(TRIM(Transportes!H49),1,FIND("-",TRIM(Transportes!H49),1)-2)="Acción humana","H","F"))</calculatedColumnFormula>
    </tableColumn>
    <tableColumn id="4" xr3:uid="{00000000-0010-0000-0100-000004000000}" name="METRAJE" dataDxfId="84">
      <calculatedColumnFormula>Transportes!G49</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8" totalsRowShown="0" headerRowDxfId="83" dataDxfId="81" headerRowBorderDxfId="82" tableBorderDxfId="80" totalsRowBorderDxfId="79" headerRowCellStyle="Millares 11 2">
  <sortState xmlns:xlrd2="http://schemas.microsoft.com/office/spreadsheetml/2017/richdata2" ref="A73:M113">
    <sortCondition descending="1" ref="C4:C120"/>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4"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3" displayName="Tabla3" ref="A39:I51" totalsRowShown="0" headerRowDxfId="26" headerRowBorderDxfId="25" tableBorderDxfId="24" totalsRowBorderDxfId="23" headerRowCellStyle="Título 3 2">
  <tableColumns count="9">
    <tableColumn id="1" xr3:uid="{00000000-0010-0000-0600-000001000000}" name="N°" dataDxfId="22" dataCellStyle="Normal 2 2 2 2 5 5 2"/>
    <tableColumn id="2" xr3:uid="{00000000-0010-0000-0600-000002000000}" name="CÓDIGO" dataDxfId="21" dataCellStyle="Hipervínculo"/>
    <tableColumn id="3" xr3:uid="{00000000-0010-0000-0600-000003000000}" name="FECHA DEL EVENTO" dataDxfId="20" dataCellStyle="Título 3 2"/>
    <tableColumn id="4" xr3:uid="{00000000-0010-0000-0600-000004000000}" name="UBICACIÓN" dataDxfId="19" dataCellStyle="Título 3 2"/>
    <tableColumn id="5" xr3:uid="{00000000-0010-0000-0600-000005000000}" name="AFECTACIÓN" dataDxfId="18" dataCellStyle="Título 3 2"/>
    <tableColumn id="6" xr3:uid="{00000000-0010-0000-0600-000006000000}" name="EVENTO - OCURRENCIA" dataDxfId="17" dataCellStyle="Normal 2 2 2 2"/>
    <tableColumn id="7" xr3:uid="{00000000-0010-0000-0600-000007000000}" name="ESTADO" dataDxfId="16" dataCellStyle="Título 3 2"/>
    <tableColumn id="8" xr3:uid="{00000000-0010-0000-0600-000008000000}" name="TERMINAL ABIERTO" dataDxfId="15" dataCellStyle="Título 3 2"/>
    <tableColumn id="9" xr3:uid="{00000000-0010-0000-0600-000009000000}" name="FUENTE" dataDxfId="14"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a73" displayName="Tabla73" ref="A55:J56" totalsRowShown="0" headerRowDxfId="13" headerRowBorderDxfId="12" tableBorderDxfId="11" totalsRowBorderDxfId="10">
  <tableColumns count="10">
    <tableColumn id="1" xr3:uid="{00000000-0010-0000-0700-000001000000}" name="Nro." dataDxfId="9" dataCellStyle="Título 3 3"/>
    <tableColumn id="2" xr3:uid="{00000000-0010-0000-0700-000002000000}" name="VER MAPA" dataDxfId="8" dataCellStyle="Hipervínculo"/>
    <tableColumn id="3" xr3:uid="{00000000-0010-0000-0700-000003000000}" name="FECHA DEL EVENTO" dataDxfId="7" dataCellStyle="Título 3 3"/>
    <tableColumn id="4" xr3:uid="{00000000-0010-0000-0700-000004000000}" name="DEPARTAMENTO_x000a_PROVINCIA  /  DISTRITO" dataDxfId="6" dataCellStyle="Título 3 3"/>
    <tableColumn id="5" xr3:uid="{00000000-0010-0000-0700-000005000000}" name="AFECTACIÓN" dataDxfId="5" dataCellStyle="Título 3 3"/>
    <tableColumn id="6" xr3:uid="{00000000-0010-0000-0700-000006000000}" name="ESTADO" dataDxfId="4" dataCellStyle="Título 3 3"/>
    <tableColumn id="7" xr3:uid="{00000000-0010-0000-0700-000007000000}" name="EVENTO - OCURRENCIA" dataDxfId="3" dataCellStyle="Título 3 3"/>
    <tableColumn id="8" xr3:uid="{00000000-0010-0000-0700-000008000000}" name="FUENTE" dataDxfId="2" dataCellStyle="Título 3 3"/>
    <tableColumn id="9" xr3:uid="{00000000-0010-0000-0700-000009000000}" name="LATITUD" dataDxfId="1" dataCellStyle="Millares"/>
    <tableColumn id="10" xr3:uid="{00000000-0010-0000-07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7.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mapas/M23.08.41.pdf" TargetMode="External"/><Relationship Id="rId159" Type="http://schemas.openxmlformats.org/officeDocument/2006/relationships/hyperlink" Target="http://portal.mtc.gob.pe/alerta/Documentos_visor/mapas/M23.08.68.pdf" TargetMode="External"/><Relationship Id="rId170" Type="http://schemas.openxmlformats.org/officeDocument/2006/relationships/hyperlink" Target="http://portal.mtc.gob.pe/alerta/Documentos_visor/mapas/M23.08.78.pdf" TargetMode="External"/><Relationship Id="rId191" Type="http://schemas.openxmlformats.org/officeDocument/2006/relationships/hyperlink" Target="http://portal.mtc.gob.pe/alerta/Documentos_visor/mapas/M23.08.53.pdf" TargetMode="External"/><Relationship Id="rId205" Type="http://schemas.openxmlformats.org/officeDocument/2006/relationships/hyperlink" Target="http://portal.mtc.gob.pe/alerta/Documentos_visor/fotos/M23.08.48.pdf" TargetMode="External"/><Relationship Id="rId226" Type="http://schemas.openxmlformats.org/officeDocument/2006/relationships/hyperlink" Target="http://portal.mtc.gob.pe/alerta/Documentos_visor/fotos/M23.08.104.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mapas/M23.08.10.pdf" TargetMode="External"/><Relationship Id="rId149" Type="http://schemas.openxmlformats.org/officeDocument/2006/relationships/hyperlink" Target="http://portal.mtc.gob.pe/alerta/Documentos_visor/mapas/M23.08.59.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mapas/M23.08.69.pdf" TargetMode="External"/><Relationship Id="rId181" Type="http://schemas.openxmlformats.org/officeDocument/2006/relationships/hyperlink" Target="http://portal.mtc.gob.pe/alerta/Documentos_visor/mapas/M23.08.91.pdf" TargetMode="External"/><Relationship Id="rId216" Type="http://schemas.openxmlformats.org/officeDocument/2006/relationships/hyperlink" Target="http://portal.mtc.gob.pe/alerta/Documentos_visor/fotos/M23.08.109.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6.pdf" TargetMode="External"/><Relationship Id="rId139" Type="http://schemas.openxmlformats.org/officeDocument/2006/relationships/hyperlink" Target="http://portal.mtc.gob.pe/alerta/Documentos_visor/mapas/M23.08.40.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fotos/M23.08.59.pdf" TargetMode="External"/><Relationship Id="rId171" Type="http://schemas.openxmlformats.org/officeDocument/2006/relationships/hyperlink" Target="http://portal.mtc.gob.pe/alerta/Documentos_visor/mapas/M23.08.82.pdf" TargetMode="External"/><Relationship Id="rId192" Type="http://schemas.openxmlformats.org/officeDocument/2006/relationships/hyperlink" Target="http://portal.mtc.gob.pe/alerta/Documentos_visor/mapas/M23.08.98.pdf" TargetMode="External"/><Relationship Id="rId206" Type="http://schemas.openxmlformats.org/officeDocument/2006/relationships/hyperlink" Target="http://portal.mtc.gob.pe/alerta/Documentos_visor/mapas/M23.08.103.pdf" TargetMode="External"/><Relationship Id="rId227" Type="http://schemas.openxmlformats.org/officeDocument/2006/relationships/hyperlink" Target="http://portal.mtc.gob.pe/alerta/Documentos_visor/mapas/M23.09.01.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8.10.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43.pdf" TargetMode="External"/><Relationship Id="rId161" Type="http://schemas.openxmlformats.org/officeDocument/2006/relationships/hyperlink" Target="http://portal.mtc.gob.pe/alerta/Documentos_visor/fotos/M23.08.69.pdf" TargetMode="External"/><Relationship Id="rId182" Type="http://schemas.openxmlformats.org/officeDocument/2006/relationships/hyperlink" Target="http://portal.mtc.gob.pe/alerta/Documentos_visor/mapas/M23.08.92.pdf" TargetMode="External"/><Relationship Id="rId217" Type="http://schemas.openxmlformats.org/officeDocument/2006/relationships/hyperlink" Target="http://portal.mtc.gob.pe/alerta/Documentos_visor/mapas/M23.08.111.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1.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6.99.pdf" TargetMode="External"/><Relationship Id="rId151" Type="http://schemas.openxmlformats.org/officeDocument/2006/relationships/hyperlink" Target="http://portal.mtc.gob.pe/alerta/Documentos_visor/mapas/M23.08.60.pdf" TargetMode="External"/><Relationship Id="rId172" Type="http://schemas.openxmlformats.org/officeDocument/2006/relationships/hyperlink" Target="http://portal.mtc.gob.pe/alerta/Documentos_visor/mapas/M23.08.80.pdf" TargetMode="External"/><Relationship Id="rId193" Type="http://schemas.openxmlformats.org/officeDocument/2006/relationships/hyperlink" Target="http://portal.mtc.gob.pe/alerta/Documentos_visor/mapas/M23.08.99.pdf" TargetMode="External"/><Relationship Id="rId207" Type="http://schemas.openxmlformats.org/officeDocument/2006/relationships/hyperlink" Target="http://portal.mtc.gob.pe/alerta/Documentos_visor/mapas/M23.08.104.pdf" TargetMode="External"/><Relationship Id="rId228" Type="http://schemas.openxmlformats.org/officeDocument/2006/relationships/hyperlink" Target="http://portal.mtc.gob.pe/alerta/Documentos_visor/mapas/M23.09.02.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mapas/M23.07.171.pdf" TargetMode="External"/><Relationship Id="rId141" Type="http://schemas.openxmlformats.org/officeDocument/2006/relationships/hyperlink" Target="http://portal.mtc.gob.pe/alerta/Documentos_visor/mapas/M23.08.48.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68.pdf" TargetMode="External"/><Relationship Id="rId183" Type="http://schemas.openxmlformats.org/officeDocument/2006/relationships/hyperlink" Target="http://portal.mtc.gob.pe/alerta/Documentos_visor/mapas/M23.08.94.pdf" TargetMode="External"/><Relationship Id="rId218" Type="http://schemas.openxmlformats.org/officeDocument/2006/relationships/hyperlink" Target="http://portal.mtc.gob.pe/alerta/Documentos_visor/fotos/M23.08.111.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7.69.pdf" TargetMode="External"/><Relationship Id="rId152" Type="http://schemas.openxmlformats.org/officeDocument/2006/relationships/hyperlink" Target="http://portal.mtc.gob.pe/alerta/Documentos_visor/fotos/M23.08.60.pdf" TargetMode="External"/><Relationship Id="rId173" Type="http://schemas.openxmlformats.org/officeDocument/2006/relationships/hyperlink" Target="http://portal.mtc.gob.pe/alerta/Documentos_visor/fotos/M23.08.80.pdf" TargetMode="External"/><Relationship Id="rId194" Type="http://schemas.openxmlformats.org/officeDocument/2006/relationships/hyperlink" Target="http://portal.mtc.gob.pe/alerta/Documentos_visor/mapas/M23.08.100.pdf" TargetMode="External"/><Relationship Id="rId208" Type="http://schemas.openxmlformats.org/officeDocument/2006/relationships/hyperlink" Target="http://portal.mtc.gob.pe/alerta/Documentos_visor/fotos/M23.08.103.pdf" TargetMode="External"/><Relationship Id="rId229" Type="http://schemas.openxmlformats.org/officeDocument/2006/relationships/hyperlink" Target="http://portal.mtc.gob.pe/alerta/Documentos_visor/mapas/M23.09.03.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fotos/M23.07.171.pdf" TargetMode="External"/><Relationship Id="rId142" Type="http://schemas.openxmlformats.org/officeDocument/2006/relationships/hyperlink" Target="http://portal.mtc.gob.pe/alerta/Documentos_visor/fotos/M23.08.41.pdf" TargetMode="External"/><Relationship Id="rId163" Type="http://schemas.openxmlformats.org/officeDocument/2006/relationships/hyperlink" Target="http://portal.mtc.gob.pe/alerta/Documentos_visor/fotos/M23.08.65.pdf" TargetMode="External"/><Relationship Id="rId184" Type="http://schemas.openxmlformats.org/officeDocument/2006/relationships/hyperlink" Target="http://portal.mtc.gob.pe/alerta/Documentos_visor/mapas/M23.08.95.pdf" TargetMode="External"/><Relationship Id="rId219" Type="http://schemas.openxmlformats.org/officeDocument/2006/relationships/hyperlink" Target="http://portal.mtc.gob.pe/alerta/Documentos_visor/mapas/M23.08.113.pdf" TargetMode="External"/><Relationship Id="rId230" Type="http://schemas.openxmlformats.org/officeDocument/2006/relationships/hyperlink" Target="http://portal.mtc.gob.pe/alerta/Documentos_visor/mapas/M23.08.114.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mapas/M23.08.26.pdf" TargetMode="External"/><Relationship Id="rId153" Type="http://schemas.openxmlformats.org/officeDocument/2006/relationships/hyperlink" Target="http://portal.mtc.gob.pe/alerta/Documentos_visor/mapas/M23.08.61.pdf" TargetMode="External"/><Relationship Id="rId174" Type="http://schemas.openxmlformats.org/officeDocument/2006/relationships/hyperlink" Target="http://portal.mtc.gob.pe/alerta/Documentos_visor/mapas/M23.05.150.pdf" TargetMode="External"/><Relationship Id="rId179" Type="http://schemas.openxmlformats.org/officeDocument/2006/relationships/hyperlink" Target="http://portal.mtc.gob.pe/alerta/Documentos_visor/mapas/M23.08.89.pdf" TargetMode="External"/><Relationship Id="rId195" Type="http://schemas.openxmlformats.org/officeDocument/2006/relationships/hyperlink" Target="http://portal.mtc.gob.pe/alerta/Documentos_visor/mapas/M23.08.101.pdf" TargetMode="External"/><Relationship Id="rId209" Type="http://schemas.openxmlformats.org/officeDocument/2006/relationships/hyperlink" Target="http://portal.mtc.gob.pe/alerta/Documentos_visor/mapas/M23.08.105.pdf" TargetMode="External"/><Relationship Id="rId190" Type="http://schemas.openxmlformats.org/officeDocument/2006/relationships/hyperlink" Target="http://portal.mtc.gob.pe/alerta/Documentos_visor/fotos/M23.08.82.pdf" TargetMode="External"/><Relationship Id="rId204" Type="http://schemas.openxmlformats.org/officeDocument/2006/relationships/hyperlink" Target="http://portal.mtc.gob.pe/alerta/Documentos_visor/fotos/M23.08.102.pdf" TargetMode="External"/><Relationship Id="rId220" Type="http://schemas.openxmlformats.org/officeDocument/2006/relationships/hyperlink" Target="http://portal.mtc.gob.pe/alerta/Documentos_visor/mapas/M23.08.112.pdf" TargetMode="External"/><Relationship Id="rId225" Type="http://schemas.openxmlformats.org/officeDocument/2006/relationships/hyperlink" Target="http://portal.mtc.gob.pe/alerta/Documentos_visor/fotos/M23.08.105.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fotos/M23.07.176.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mapas/M23.07.172.pdf" TargetMode="External"/><Relationship Id="rId143" Type="http://schemas.openxmlformats.org/officeDocument/2006/relationships/hyperlink" Target="http://portal.mtc.gob.pe/alerta/Documentos_visor/fotos/M23.08.40.pdf" TargetMode="External"/><Relationship Id="rId148" Type="http://schemas.openxmlformats.org/officeDocument/2006/relationships/hyperlink" Target="http://portal.mtc.gob.pe/alerta/Documentos_visor/mapas/M23.08.58.pdf" TargetMode="External"/><Relationship Id="rId164" Type="http://schemas.openxmlformats.org/officeDocument/2006/relationships/hyperlink" Target="http://portal.mtc.gob.pe/alerta/Documentos_visor/mapas/M23.08.75.pdf" TargetMode="External"/><Relationship Id="rId169" Type="http://schemas.openxmlformats.org/officeDocument/2006/relationships/hyperlink" Target="http://portal.mtc.gob.pe/alerta/Documentos_visor/fotos/M23.08.61.pdf" TargetMode="External"/><Relationship Id="rId185" Type="http://schemas.openxmlformats.org/officeDocument/2006/relationships/hyperlink" Target="http://portal.mtc.gob.pe/alerta/Documentos_visor/mapas/M23.08.96.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89.pdf" TargetMode="External"/><Relationship Id="rId210" Type="http://schemas.openxmlformats.org/officeDocument/2006/relationships/hyperlink" Target="http://portal.mtc.gob.pe/alerta/Documentos_visor/mapas/M23.08.106.pdf" TargetMode="External"/><Relationship Id="rId215" Type="http://schemas.openxmlformats.org/officeDocument/2006/relationships/hyperlink" Target="http://portal.mtc.gob.pe/alerta/Documentos_visor/fotos/M23.08.108.pdf" TargetMode="External"/><Relationship Id="rId236" Type="http://schemas.openxmlformats.org/officeDocument/2006/relationships/table" Target="../tables/table3.xml"/><Relationship Id="rId26" Type="http://schemas.openxmlformats.org/officeDocument/2006/relationships/hyperlink" Target="http://portal.mtc.gob.pe/alerta/Documentos_visor/mapas/M23.04.172.pdf" TargetMode="External"/><Relationship Id="rId231" Type="http://schemas.openxmlformats.org/officeDocument/2006/relationships/hyperlink" Target="http://portal.mtc.gob.pe/alerta/Documentos_visor/fotos/M23.08.114.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mapas/M23.08.31.pdf" TargetMode="External"/><Relationship Id="rId154" Type="http://schemas.openxmlformats.org/officeDocument/2006/relationships/hyperlink" Target="http://portal.mtc.gob.pe/alerta/Documentos_visor/mapas/M23.08.62.pdf" TargetMode="External"/><Relationship Id="rId175" Type="http://schemas.openxmlformats.org/officeDocument/2006/relationships/hyperlink" Target="http://portal.mtc.gob.pe/alerta/Documentos_visor/fotos/M23.08.78.pdf" TargetMode="External"/><Relationship Id="rId196" Type="http://schemas.openxmlformats.org/officeDocument/2006/relationships/hyperlink" Target="http://portal.mtc.gob.pe/alerta/Documentos_visor/fotos/M23.08.101.pdf" TargetMode="External"/><Relationship Id="rId200" Type="http://schemas.openxmlformats.org/officeDocument/2006/relationships/hyperlink" Target="http://portal.mtc.gob.pe/alerta/Documentos_visor/fotos/M23.08.97.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fotos/M23.08.112.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fotos/M23.07.172.pdf" TargetMode="External"/><Relationship Id="rId144" Type="http://schemas.openxmlformats.org/officeDocument/2006/relationships/hyperlink" Target="http://portal.mtc.gob.pe/alerta/Documentos_visor/foto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mapas/M23.08.76.pdf" TargetMode="External"/><Relationship Id="rId186" Type="http://schemas.openxmlformats.org/officeDocument/2006/relationships/hyperlink" Target="http://portal.mtc.gob.pe/alerta/Documentos_visor/fotos/M23.08.94.pdf" TargetMode="External"/><Relationship Id="rId211" Type="http://schemas.openxmlformats.org/officeDocument/2006/relationships/hyperlink" Target="http://portal.mtc.gob.pe/alerta/Documentos_visor/mapas/M23.08.107.pdf" TargetMode="External"/><Relationship Id="rId232" Type="http://schemas.openxmlformats.org/officeDocument/2006/relationships/hyperlink" Target="http://portal.mtc.gob.pe/alerta/Documentos_visor/fotos/M23.09.03.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fotos/M23.08.31.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4.pdf" TargetMode="External"/><Relationship Id="rId176" Type="http://schemas.openxmlformats.org/officeDocument/2006/relationships/hyperlink" Target="http://portal.mtc.gob.pe/alerta/Documentos_visor/fotos/M23.08.77.pdf" TargetMode="External"/><Relationship Id="rId197" Type="http://schemas.openxmlformats.org/officeDocument/2006/relationships/hyperlink" Target="http://portal.mtc.gob.pe/alerta/Documentos_visor/fotos/M23.08.100.pdf" TargetMode="External"/><Relationship Id="rId201" Type="http://schemas.openxmlformats.org/officeDocument/2006/relationships/hyperlink" Target="http://portal.mtc.gob.pe/alerta/Documentos_visor/fotos/M23.08.96.pdf" TargetMode="External"/><Relationship Id="rId222" Type="http://schemas.openxmlformats.org/officeDocument/2006/relationships/hyperlink" Target="http://portal.mtc.gob.pe/alerta/Documentos_visor/fotos/M23.08.110.pdf" TargetMode="Externa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mapas/M23.07.176.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51.pdf" TargetMode="External"/><Relationship Id="rId166" Type="http://schemas.openxmlformats.org/officeDocument/2006/relationships/hyperlink" Target="http://portal.mtc.gob.pe/alerta/Documentos_visor/mapas/M23.08.77.pdf" TargetMode="External"/><Relationship Id="rId187" Type="http://schemas.openxmlformats.org/officeDocument/2006/relationships/hyperlink" Target="http://portal.mtc.gob.pe/alerta/Documentos_visor/fotos/M23.08.92.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108.pdf" TargetMode="External"/><Relationship Id="rId233" Type="http://schemas.openxmlformats.org/officeDocument/2006/relationships/hyperlink" Target="http://portal.mtc.gob.pe/alerta/Documentos_visor/fotos/M23.09.01.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fotos/M23.08.26.pdf" TargetMode="External"/><Relationship Id="rId156" Type="http://schemas.openxmlformats.org/officeDocument/2006/relationships/hyperlink" Target="http://portal.mtc.gob.pe/alerta/Documentos_visor/fotos/M23.08.58.pdf" TargetMode="External"/><Relationship Id="rId177" Type="http://schemas.openxmlformats.org/officeDocument/2006/relationships/hyperlink" Target="http://portal.mtc.gob.pe/alerta/Documentos_visor/fotos/M23.08.76.pdf" TargetMode="External"/><Relationship Id="rId198" Type="http://schemas.openxmlformats.org/officeDocument/2006/relationships/hyperlink" Target="http://portal.mtc.gob.pe/alerta/Documentos_visor/fotos/M23.08.99.pdf" TargetMode="External"/><Relationship Id="rId202" Type="http://schemas.openxmlformats.org/officeDocument/2006/relationships/hyperlink" Target="http://portal.mtc.gob.pe/alerta/Documentos_visor/fotos/M23.08.95.pdf" TargetMode="External"/><Relationship Id="rId223" Type="http://schemas.openxmlformats.org/officeDocument/2006/relationships/hyperlink" Target="http://portal.mtc.gob.pe/alerta/Documentos_visor/fotos/M23.08.107.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mapas/M23.07.177.pdf" TargetMode="External"/><Relationship Id="rId146" Type="http://schemas.openxmlformats.org/officeDocument/2006/relationships/hyperlink" Target="http://portal.mtc.gob.pe/alerta/Documentos_visor/mapas/M23.08.53.pdf" TargetMode="External"/><Relationship Id="rId167" Type="http://schemas.openxmlformats.org/officeDocument/2006/relationships/hyperlink" Target="http://portal.mtc.gob.pe/alerta/Documentos_visor/fotos/M23.08.75.pdf" TargetMode="External"/><Relationship Id="rId188" Type="http://schemas.openxmlformats.org/officeDocument/2006/relationships/hyperlink" Target="http://portal.mtc.gob.pe/alerta/Documentos_visor/fotos/M23.08.91.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mapas/M23.08.109.pdf" TargetMode="External"/><Relationship Id="rId234" Type="http://schemas.openxmlformats.org/officeDocument/2006/relationships/printerSettings" Target="../printerSettings/printerSettings2.bin"/><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33.pdf" TargetMode="External"/><Relationship Id="rId157" Type="http://schemas.openxmlformats.org/officeDocument/2006/relationships/hyperlink" Target="http://portal.mtc.gob.pe/alerta/Documentos_visor/fotos/M23.08.54.pdf" TargetMode="External"/><Relationship Id="rId178" Type="http://schemas.openxmlformats.org/officeDocument/2006/relationships/hyperlink" Target="http://portal.mtc.gob.pe/alerta/Documentos_visor/mapas/M23.08.85.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98.pdf" TargetMode="External"/><Relationship Id="rId203" Type="http://schemas.openxmlformats.org/officeDocument/2006/relationships/hyperlink" Target="http://portal.mtc.gob.pe/alerta/Documentos_visor/mapas/M23.08.102.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hyperlink" Target="http://portal.mtc.gob.pe/alerta/Documentos_visor/fotos/M23.08.106.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fotos/M23.07.177.pdf" TargetMode="External"/><Relationship Id="rId147" Type="http://schemas.openxmlformats.org/officeDocument/2006/relationships/hyperlink" Target="http://portal.mtc.gob.pe/alerta/Documentos_visor/mapas/M23.08.54.pdf" TargetMode="External"/><Relationship Id="rId168" Type="http://schemas.openxmlformats.org/officeDocument/2006/relationships/hyperlink" Target="http://portal.mtc.gob.pe/alerta/Documentos_visor/fotos/M23.08.62.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189" Type="http://schemas.openxmlformats.org/officeDocument/2006/relationships/hyperlink" Target="http://portal.mtc.gob.pe/alerta/Documentos_visor/fotos/M23.08.85.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110.pdf" TargetMode="External"/><Relationship Id="rId235" Type="http://schemas.openxmlformats.org/officeDocument/2006/relationships/drawing" Target="../drawings/drawing2.xml"/><Relationship Id="rId116" Type="http://schemas.openxmlformats.org/officeDocument/2006/relationships/hyperlink" Target="http://portal.mtc.gob.pe/alerta/Documentos_visor/fotos/M23.07.148.pdf" TargetMode="External"/><Relationship Id="rId137" Type="http://schemas.openxmlformats.org/officeDocument/2006/relationships/hyperlink" Target="http://portal.mtc.gob.pe/alerta/Documentos_visor/fotos/M23.08.33.pdf" TargetMode="External"/><Relationship Id="rId158" Type="http://schemas.openxmlformats.org/officeDocument/2006/relationships/hyperlink" Target="http://portal.mtc.gob.pe/alerta/Documentos_visor/fotos/M23.08.5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E66" sqref="E66"/>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64" t="s">
        <v>24</v>
      </c>
      <c r="D2" s="264"/>
      <c r="E2" s="264"/>
      <c r="F2" s="264"/>
      <c r="G2" s="264"/>
      <c r="H2" s="264"/>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65" t="s">
        <v>21</v>
      </c>
      <c r="F3" s="265"/>
      <c r="G3" s="265"/>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1267</v>
      </c>
      <c r="E4" s="265"/>
      <c r="F4" s="265"/>
      <c r="G4" s="265"/>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1268</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X16" sqref="X16"/>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46" t="s">
        <v>60</v>
      </c>
      <c r="B2" s="247"/>
      <c r="C2" s="247"/>
      <c r="D2" s="247"/>
      <c r="E2" s="247"/>
      <c r="F2" s="247"/>
      <c r="H2" s="3"/>
      <c r="I2" s="3"/>
      <c r="J2" s="3"/>
      <c r="K2" s="3"/>
      <c r="L2" s="3"/>
      <c r="M2" s="3"/>
      <c r="N2" s="3"/>
      <c r="O2" s="3"/>
      <c r="P2" s="3"/>
      <c r="Q2" s="3"/>
      <c r="R2" s="3"/>
      <c r="S2" s="3"/>
      <c r="T2" s="3"/>
      <c r="U2" s="3"/>
      <c r="V2" s="3"/>
      <c r="W2" s="3"/>
    </row>
    <row r="3" spans="1:23" ht="21">
      <c r="A3" s="248" t="s">
        <v>108</v>
      </c>
      <c r="B3" s="248"/>
      <c r="C3" s="248"/>
      <c r="D3" s="248"/>
      <c r="E3" s="248"/>
      <c r="F3" s="248"/>
      <c r="H3" s="3"/>
      <c r="I3" s="3"/>
      <c r="J3" s="3"/>
      <c r="K3" s="3"/>
      <c r="L3" s="3"/>
      <c r="M3" s="3"/>
      <c r="N3" s="3"/>
      <c r="O3" s="3"/>
      <c r="P3" s="3"/>
      <c r="Q3" s="3"/>
      <c r="R3" s="3"/>
      <c r="S3" s="3"/>
      <c r="T3" s="3"/>
      <c r="U3" s="3"/>
      <c r="V3" s="3"/>
      <c r="W3" s="3"/>
    </row>
    <row r="4" spans="1:23" ht="18.75" customHeight="1">
      <c r="A4" s="3"/>
      <c r="B4" s="4" t="s">
        <v>14</v>
      </c>
      <c r="C4" s="2" t="s">
        <v>1267</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49" t="s">
        <v>74</v>
      </c>
      <c r="G5" s="250"/>
      <c r="H5" s="250"/>
      <c r="I5" s="251"/>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118</v>
      </c>
      <c r="I7" s="62">
        <f>SUM(G7:H7)</f>
        <v>120</v>
      </c>
      <c r="Q7" s="3"/>
      <c r="R7" s="3" t="str">
        <f>TRIM(MID(TRIM(Transportes!D7),1,FIND(CHAR(10),TRIM(Transportes!D7),1)-1))</f>
        <v>Ayacucho</v>
      </c>
      <c r="S7" s="3" t="str">
        <f>TRIM(IF(Transportes!F7="TRÁNSITO INTERRUMPIDO","Interrumpido",IF(Transportes!F7="TRÁNSITO RESTRINGIDO","Restringido","Normal")))</f>
        <v>Restringido</v>
      </c>
      <c r="T7" s="3" t="str">
        <f>TRIM(IF(MID(TRIM(Transportes!H7),1,FIND("-",TRIM(Transportes!H7),1)-2)="Acción humana","H","F"))</f>
        <v>F</v>
      </c>
      <c r="U7" s="80" t="str">
        <f>Transportes!G7</f>
        <v>-</v>
      </c>
      <c r="V7" s="3"/>
      <c r="W7" s="3"/>
    </row>
    <row r="8" spans="1:23" ht="15">
      <c r="A8" s="3"/>
      <c r="B8" s="3"/>
      <c r="C8" s="3"/>
      <c r="D8" s="3"/>
      <c r="E8" s="3"/>
      <c r="F8" s="81" t="s">
        <v>80</v>
      </c>
      <c r="G8" s="82">
        <v>0</v>
      </c>
      <c r="H8" s="83">
        <v>1</v>
      </c>
      <c r="I8" s="83">
        <f>SUM(G8:H8)</f>
        <v>1</v>
      </c>
      <c r="Q8" s="3"/>
      <c r="R8" s="3" t="str">
        <f>TRIM(MID(TRIM(Transportes!D8),1,FIND(CHAR(10),TRIM(Transportes!D8),1)-1))</f>
        <v>Junín</v>
      </c>
      <c r="S8" s="3" t="str">
        <f>TRIM(IF(Transportes!F8="TRÁNSITO INTERRUMPIDO","Interrumpido",IF(Transportes!F8="TRÁNSITO RESTRINGIDO","Restringido","Normal")))</f>
        <v>Restringido</v>
      </c>
      <c r="T8" s="3" t="str">
        <f>TRIM(IF(MID(TRIM(Transportes!H8),1,FIND("-",TRIM(Transportes!H8),1)-2)="Acción humana","H","F"))</f>
        <v>H</v>
      </c>
      <c r="U8" s="80" t="str">
        <f>Transportes!G8</f>
        <v>-</v>
      </c>
      <c r="V8" s="3"/>
      <c r="W8" s="3"/>
    </row>
    <row r="9" spans="1:23" ht="15">
      <c r="A9" s="3"/>
      <c r="B9" s="3"/>
      <c r="C9" s="3"/>
      <c r="D9" s="3"/>
      <c r="E9" s="3"/>
      <c r="F9" s="81" t="s">
        <v>81</v>
      </c>
      <c r="G9" s="82">
        <v>12</v>
      </c>
      <c r="H9" s="83">
        <v>0</v>
      </c>
      <c r="I9" s="83">
        <f>SUM(G9:H9)</f>
        <v>12</v>
      </c>
      <c r="Q9" s="3"/>
      <c r="R9" s="3" t="str">
        <f>TRIM(MID(TRIM(Transportes!D9),1,FIND(CHAR(10),TRIM(Transportes!D9),1)-1))</f>
        <v>Ica</v>
      </c>
      <c r="S9" s="3" t="str">
        <f>TRIM(IF(Transportes!F9="TRÁNSITO INTERRUMPIDO","Interrumpido",IF(Transportes!F9="TRÁNSITO RESTRINGIDO","Restringido","Normal")))</f>
        <v>Restringido</v>
      </c>
      <c r="T9" s="3" t="str">
        <f>TRIM(IF(MID(TRIM(Transportes!H9),1,FIND("-",TRIM(Transportes!H9),1)-2)="Acción humana","H","F"))</f>
        <v>F</v>
      </c>
      <c r="U9" s="80">
        <f>Transportes!G9</f>
        <v>23</v>
      </c>
      <c r="V9" s="3"/>
      <c r="W9" s="3"/>
    </row>
    <row r="10" spans="1:23" ht="15">
      <c r="A10" s="3"/>
      <c r="B10" s="3"/>
      <c r="C10" s="3"/>
      <c r="D10" s="3"/>
      <c r="E10" s="3"/>
      <c r="F10" s="81" t="s">
        <v>82</v>
      </c>
      <c r="G10" s="82">
        <v>3</v>
      </c>
      <c r="H10" s="83">
        <v>0</v>
      </c>
      <c r="I10" s="83">
        <f>SUM(G10:H10)</f>
        <v>3</v>
      </c>
      <c r="Q10" s="3"/>
      <c r="R10" s="3" t="str">
        <f>TRIM(MID(TRIM(Transportes!D10),1,FIND(CHAR(10),TRIM(Transportes!D10),1)-1))</f>
        <v>Moquegua</v>
      </c>
      <c r="S10" s="3" t="str">
        <f>TRIM(IF(Transportes!F10="TRÁNSITO INTERRUMPIDO","Interrumpido",IF(Transportes!F10="TRÁNSITO RESTRINGIDO","Restringido","Normal")))</f>
        <v>Restringido</v>
      </c>
      <c r="T10" s="3" t="str">
        <f>TRIM(IF(MID(TRIM(Transportes!H10),1,FIND("-",TRIM(Transportes!H10),1)-2)="Acción humana","H","F"))</f>
        <v>F</v>
      </c>
      <c r="U10" s="80">
        <f>Transportes!G10</f>
        <v>150</v>
      </c>
      <c r="V10" s="3"/>
      <c r="W10" s="3"/>
    </row>
    <row r="11" spans="1:23" ht="15">
      <c r="A11" s="3"/>
      <c r="B11" s="3"/>
      <c r="C11" s="3"/>
      <c r="D11" s="3"/>
      <c r="E11" s="3"/>
      <c r="F11" s="81" t="s">
        <v>83</v>
      </c>
      <c r="G11" s="82">
        <v>3</v>
      </c>
      <c r="H11" s="83">
        <v>0</v>
      </c>
      <c r="I11" s="83">
        <f>SUM(G11:H11)</f>
        <v>3</v>
      </c>
      <c r="Q11" s="3"/>
      <c r="R11" s="3" t="str">
        <f>TRIM(MID(TRIM(Transportes!D11),1,FIND(CHAR(10),TRIM(Transportes!D11),1)-1))</f>
        <v>Piura</v>
      </c>
      <c r="S11" s="3" t="str">
        <f>TRIM(IF(Transportes!F11="TRÁNSITO INTERRUMPIDO","Interrumpido",IF(Transportes!F11="TRÁNSITO RESTRINGIDO","Restringido","Normal")))</f>
        <v>Restringido</v>
      </c>
      <c r="T11" s="3" t="str">
        <f>TRIM(IF(MID(TRIM(Transportes!H11),1,FIND("-",TRIM(Transportes!H11),1)-2)="Acción humana","H","F"))</f>
        <v>F</v>
      </c>
      <c r="U11" s="80">
        <f>Transportes!G11</f>
        <v>13</v>
      </c>
      <c r="V11" s="3"/>
      <c r="W11" s="3"/>
    </row>
    <row r="12" spans="1:23" ht="15">
      <c r="A12" s="3"/>
      <c r="B12" s="3"/>
      <c r="C12" s="3"/>
      <c r="D12" s="3"/>
      <c r="E12" s="3"/>
      <c r="F12" s="60" t="s">
        <v>78</v>
      </c>
      <c r="G12" s="61">
        <f>SUM(G7:G11)</f>
        <v>20</v>
      </c>
      <c r="H12" s="61">
        <f>SUM(H7:H11)</f>
        <v>119</v>
      </c>
      <c r="I12" s="65">
        <f>SUM(I7:I11)</f>
        <v>139</v>
      </c>
      <c r="Q12" s="3"/>
      <c r="R12" s="3" t="str">
        <f>TRIM(MID(TRIM(Transportes!D12),1,FIND(CHAR(10),TRIM(Transportes!D12),1)-1))</f>
        <v>Cajamarca</v>
      </c>
      <c r="S12" s="3" t="str">
        <f>TRIM(IF(Transportes!F12="TRÁNSITO INTERRUMPIDO","Interrumpido",IF(Transportes!F12="TRÁNSITO RESTRINGIDO","Restringido","Normal")))</f>
        <v>Restringido</v>
      </c>
      <c r="T12" s="3" t="str">
        <f>TRIM(IF(MID(TRIM(Transportes!H12),1,FIND("-",TRIM(Transportes!H12),1)-2)="Acción humana","H","F"))</f>
        <v>F</v>
      </c>
      <c r="U12" s="80">
        <f>Transportes!G12</f>
        <v>90</v>
      </c>
      <c r="V12" s="3"/>
      <c r="W12" s="3"/>
    </row>
    <row r="13" spans="1:23">
      <c r="A13" s="3"/>
      <c r="B13" s="3"/>
      <c r="C13" s="3"/>
      <c r="D13" s="3"/>
      <c r="E13" s="3"/>
      <c r="Q13" s="3"/>
      <c r="R13" s="3" t="str">
        <f>TRIM(MID(TRIM(Transportes!D13),1,FIND(CHAR(10),TRIM(Transportes!D13),1)-1))</f>
        <v>Moquegua</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33" t="s">
        <v>107</v>
      </c>
      <c r="G14" s="234"/>
      <c r="H14" s="234"/>
      <c r="I14" s="234"/>
      <c r="J14" s="234"/>
      <c r="K14" s="234"/>
      <c r="M14" s="233" t="s">
        <v>160</v>
      </c>
      <c r="N14" s="234"/>
      <c r="O14" s="234"/>
      <c r="P14" s="234"/>
      <c r="Q14" s="3"/>
      <c r="R14" s="3" t="str">
        <f>TRIM(MID(TRIM(Transportes!D14),1,FIND(CHAR(10),TRIM(Transportes!D14),1)-1))</f>
        <v>Moquegua</v>
      </c>
      <c r="S14" s="3" t="str">
        <f>TRIM(IF(Transportes!F14="TRÁNSITO INTERRUMPIDO","Interrumpido",IF(Transportes!F14="TRÁNSITO RESTRINGIDO","Restringido","Normal")))</f>
        <v>Restringido</v>
      </c>
      <c r="T14" s="3" t="str">
        <f>TRIM(IF(MID(TRIM(Transportes!H14),1,FIND("-",TRIM(Transportes!H14),1)-2)="Acción humana","H","F"))</f>
        <v>F</v>
      </c>
      <c r="U14" s="80" t="str">
        <f>Transportes!G14</f>
        <v>-</v>
      </c>
      <c r="V14" s="3"/>
      <c r="W14" s="3"/>
    </row>
    <row r="15" spans="1:23" ht="15" customHeight="1">
      <c r="A15" s="3"/>
      <c r="B15" s="3"/>
      <c r="C15" s="3"/>
      <c r="D15" s="3"/>
      <c r="E15" s="3"/>
      <c r="F15" s="240"/>
      <c r="G15" s="242" t="s">
        <v>84</v>
      </c>
      <c r="H15" s="243"/>
      <c r="I15" s="244" t="s">
        <v>85</v>
      </c>
      <c r="J15" s="245"/>
      <c r="K15" s="235" t="s">
        <v>78</v>
      </c>
      <c r="M15" s="237" t="s">
        <v>84</v>
      </c>
      <c r="N15" s="238"/>
      <c r="O15" s="239"/>
      <c r="P15" s="235" t="s">
        <v>78</v>
      </c>
      <c r="Q15" s="3"/>
      <c r="R15" s="3" t="str">
        <f>TRIM(MID(TRIM(Transportes!D15),1,FIND(CHAR(10),TRIM(Transportes!D15),1)-1))</f>
        <v>Ucayali</v>
      </c>
      <c r="S15" s="3" t="str">
        <f>TRIM(IF(Transportes!F15="TRÁNSITO INTERRUMPIDO","Interrumpido",IF(Transportes!F15="TRÁNSITO RESTRINGIDO","Restringido","Normal")))</f>
        <v>Restringido</v>
      </c>
      <c r="T15" s="3" t="str">
        <f>TRIM(IF(MID(TRIM(Transportes!H15),1,FIND("-",TRIM(Transportes!H15),1)-2)="Acción humana","H","F"))</f>
        <v>F</v>
      </c>
      <c r="U15" s="80" t="str">
        <f>Transportes!G15</f>
        <v>-</v>
      </c>
      <c r="V15" s="3"/>
      <c r="W15" s="3"/>
    </row>
    <row r="16" spans="1:23" ht="15" customHeight="1">
      <c r="A16" s="3"/>
      <c r="B16" s="3"/>
      <c r="C16" s="3"/>
      <c r="D16" s="3"/>
      <c r="E16" s="3"/>
      <c r="F16" s="241"/>
      <c r="G16" s="63" t="s">
        <v>86</v>
      </c>
      <c r="H16" s="64" t="s">
        <v>87</v>
      </c>
      <c r="I16" s="63" t="s">
        <v>86</v>
      </c>
      <c r="J16" s="64" t="s">
        <v>87</v>
      </c>
      <c r="K16" s="236"/>
      <c r="M16" s="77"/>
      <c r="N16" s="63" t="s">
        <v>86</v>
      </c>
      <c r="O16" s="64" t="s">
        <v>87</v>
      </c>
      <c r="P16" s="236"/>
      <c r="Q16" s="3"/>
      <c r="R16" s="3" t="str">
        <f>TRIM(MID(TRIM(Transportes!D16),1,FIND(CHAR(10),TRIM(Transportes!D16),1)-1))</f>
        <v>Pasco</v>
      </c>
      <c r="S16" s="3" t="str">
        <f>TRIM(IF(Transportes!F16="TRÁNSITO INTERRUMPIDO","Interrumpido",IF(Transportes!F16="TRÁNSITO RESTRINGIDO","Restringido","Normal")))</f>
        <v>Restringido</v>
      </c>
      <c r="T16" s="3" t="str">
        <f>TRIM(IF(MID(TRIM(Transportes!H16),1,FIND("-",TRIM(Transportes!H16),1)-2)="Acción humana","H","F"))</f>
        <v>F</v>
      </c>
      <c r="U16" s="80" t="str">
        <f>Transportes!G16</f>
        <v>-</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5</v>
      </c>
      <c r="I17" s="83">
        <f>COUNTIFS(Eventos[DPTO],"Amazonas",Eventos[ESTADO],"Interrumpido",Eventos[FENOMENO],"H")</f>
        <v>0</v>
      </c>
      <c r="J17" s="83">
        <f>COUNTIFS(Eventos[DPTO],"Amazonas",Eventos[ESTADO],"Restringido",Eventos[FENOMENO],"H")</f>
        <v>0</v>
      </c>
      <c r="K17" s="83">
        <f>SUM(G17:J17)</f>
        <v>5</v>
      </c>
      <c r="M17" s="81" t="s">
        <v>88</v>
      </c>
      <c r="N17" s="84">
        <f>SUMIFS(Eventos[METRAJE],Eventos[DPTO],"Amazonas",Eventos[ESTADO],"Interrumpido",Eventos[FENOMENO],"F")</f>
        <v>0</v>
      </c>
      <c r="O17" s="84">
        <f>SUMIFS(Eventos[METRAJE],Eventos[DPTO],"Amazonas",Eventos[ESTADO],"Restringido",Eventos[FENOMENO],"F")</f>
        <v>91</v>
      </c>
      <c r="P17" s="84">
        <f t="shared" ref="P17:P40" si="0">SUM(N17:O17)</f>
        <v>91</v>
      </c>
      <c r="Q17" s="3"/>
      <c r="R17" s="3" t="str">
        <f>TRIM(MID(TRIM(Transportes!D17),1,FIND(CHAR(10),TRIM(Transportes!D17),1)-1))</f>
        <v>Piura</v>
      </c>
      <c r="S17" s="3" t="str">
        <f>TRIM(IF(Transportes!F17="TRÁNSITO INTERRUMPIDO","Interrumpido",IF(Transportes!F17="TRÁNSITO RESTRINGIDO","Restringido","Normal")))</f>
        <v>Restringido</v>
      </c>
      <c r="T17" s="3" t="str">
        <f>TRIM(IF(MID(TRIM(Transportes!H17),1,FIND("-",TRIM(Transportes!H17),1)-2)="Acción humana","H","F"))</f>
        <v>F</v>
      </c>
      <c r="U17" s="80" t="str">
        <f>Transportes!G17</f>
        <v>-</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21</v>
      </c>
      <c r="I18" s="83">
        <f>COUNTIFS(Eventos[DPTO],"Áncash",Eventos[ESTADO],"Interrumpido",Eventos[FENOMENO],"H")</f>
        <v>0</v>
      </c>
      <c r="J18" s="83">
        <f>COUNTIFS(Eventos[DPTO],"Áncash",Eventos[ESTADO],"Restringido",Eventos[FENOMENO],"H")</f>
        <v>0</v>
      </c>
      <c r="K18" s="83">
        <f t="shared" ref="K18:K40" si="1">SUM(G18:J18)</f>
        <v>21</v>
      </c>
      <c r="M18" s="81" t="s">
        <v>89</v>
      </c>
      <c r="N18" s="84">
        <f>SUMIFS(Eventos[METRAJE],Eventos[DPTO],"Áncash",Eventos[ESTADO],"Interrumpido",Eventos[FENOMENO],"F")</f>
        <v>0</v>
      </c>
      <c r="O18" s="84">
        <f>SUMIFS(Eventos[METRAJE],Eventos[DPTO],"Áncash",Eventos[ESTADO],"Restringido",Eventos[FENOMENO],"F")</f>
        <v>1970</v>
      </c>
      <c r="P18" s="84">
        <f t="shared" si="0"/>
        <v>1970</v>
      </c>
      <c r="Q18" s="3"/>
      <c r="R18" s="3" t="str">
        <f>TRIM(MID(TRIM(Transportes!D18),1,FIND(CHAR(10),TRIM(Transportes!D18),1)-1))</f>
        <v>Ucayali</v>
      </c>
      <c r="S18" s="3" t="str">
        <f>TRIM(IF(Transportes!F18="TRÁNSITO INTERRUMPIDO","Interrumpido",IF(Transportes!F18="TRÁNSITO RESTRINGIDO","Restringido","Normal")))</f>
        <v>Restringido</v>
      </c>
      <c r="T18" s="3" t="str">
        <f>TRIM(IF(MID(TRIM(Transportes!H18),1,FIND("-",TRIM(Transportes!H18),1)-2)="Acción humana","H","F"))</f>
        <v>F</v>
      </c>
      <c r="U18" s="80">
        <f>Transportes!G18</f>
        <v>380</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Piura</v>
      </c>
      <c r="S19" s="3" t="str">
        <f>TRIM(IF(Transportes!F19="TRÁNSITO INTERRUMPIDO","Interrumpido",IF(Transportes!F19="TRÁNSITO RESTRINGIDO","Restringido","Normal")))</f>
        <v>Restringido</v>
      </c>
      <c r="T19" s="3" t="str">
        <f>TRIM(IF(MID(TRIM(Transportes!H19),1,FIND("-",TRIM(Transportes!H19),1)-2)="Acción humana","H","F"))</f>
        <v>F</v>
      </c>
      <c r="U19" s="80" t="str">
        <f>Transportes!G19</f>
        <v>-</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Piura</v>
      </c>
      <c r="S20" s="3" t="str">
        <f>TRIM(IF(Transportes!F20="TRÁNSITO INTERRUMPIDO","Interrumpido",IF(Transportes!F20="TRÁNSITO RESTRINGIDO","Restringido","Normal")))</f>
        <v>Restringido</v>
      </c>
      <c r="T20" s="3" t="str">
        <f>TRIM(IF(MID(TRIM(Transportes!H20),1,FIND("-",TRIM(Transportes!H20),1)-2)="Acción humana","H","F"))</f>
        <v>F</v>
      </c>
      <c r="U20" s="80">
        <f>Transportes!G20</f>
        <v>9</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5</v>
      </c>
      <c r="I21" s="83">
        <f>COUNTIFS(Eventos[DPTO],"Ayacucho",Eventos[ESTADO],"Interrumpido",Eventos[FENOMENO],"H")</f>
        <v>0</v>
      </c>
      <c r="J21" s="83">
        <f>COUNTIFS(Eventos[DPTO],"Ayacucho",Eventos[ESTADO],"Restringido",Eventos[FENOMENO],"H")</f>
        <v>0</v>
      </c>
      <c r="K21" s="83">
        <f t="shared" si="1"/>
        <v>5</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Huánuco</v>
      </c>
      <c r="S21" s="3" t="str">
        <f>TRIM(IF(Transportes!F21="TRÁNSITO INTERRUMPIDO","Interrumpido",IF(Transportes!F21="TRÁNSITO RESTRINGIDO","Restringido","Normal")))</f>
        <v>Restringido</v>
      </c>
      <c r="T21" s="3" t="str">
        <f>TRIM(IF(MID(TRIM(Transportes!H21),1,FIND("-",TRIM(Transportes!H21),1)-2)="Acción humana","H","F"))</f>
        <v>F</v>
      </c>
      <c r="U21" s="80">
        <f>Transportes!G21</f>
        <v>40</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598</v>
      </c>
      <c r="P22" s="84">
        <f t="shared" si="0"/>
        <v>598</v>
      </c>
      <c r="Q22" s="3"/>
      <c r="R22" s="3" t="str">
        <f>TRIM(MID(TRIM(Transportes!D22),1,FIND(CHAR(10),TRIM(Transportes!D22),1)-1))</f>
        <v>Huánuco</v>
      </c>
      <c r="S22" s="3" t="str">
        <f>TRIM(IF(Transportes!F22="TRÁNSITO INTERRUMPIDO","Interrumpido",IF(Transportes!F22="TRÁNSITO RESTRINGIDO","Restringido","Normal")))</f>
        <v>Restringido</v>
      </c>
      <c r="T22" s="3" t="str">
        <f>TRIM(IF(MID(TRIM(Transportes!H22),1,FIND("-",TRIM(Transportes!H22),1)-2)="Acción humana","H","F"))</f>
        <v>F</v>
      </c>
      <c r="U22" s="80" t="str">
        <f>Transportes!G22</f>
        <v>-</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Cajamarca</v>
      </c>
      <c r="S23" s="3" t="str">
        <f>TRIM(IF(Transportes!F23="TRÁNSITO INTERRUMPIDO","Interrumpido",IF(Transportes!F23="TRÁNSITO RESTRINGIDO","Restringido","Normal")))</f>
        <v>Restringido</v>
      </c>
      <c r="T23" s="3" t="str">
        <f>TRIM(IF(MID(TRIM(Transportes!H23),1,FIND("-",TRIM(Transportes!H23),1)-2)="Acción humana","H","F"))</f>
        <v>F</v>
      </c>
      <c r="U23" s="80" t="str">
        <f>Transportes!G23</f>
        <v>-</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Piura</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Áncash</v>
      </c>
      <c r="S25" s="3" t="str">
        <f>TRIM(IF(Transportes!F25="TRÁNSITO INTERRUMPIDO","Interrumpido",IF(Transportes!F25="TRÁNSITO RESTRINGIDO","Restringido","Normal")))</f>
        <v>Restringido</v>
      </c>
      <c r="T25" s="3" t="str">
        <f>TRIM(IF(MID(TRIM(Transportes!H25),1,FIND("-",TRIM(Transportes!H25),1)-2)="Acción humana","H","F"))</f>
        <v>F</v>
      </c>
      <c r="U25" s="80">
        <f>Transportes!G25</f>
        <v>30</v>
      </c>
    </row>
    <row r="26" spans="1:23" ht="15">
      <c r="F26" s="81" t="s">
        <v>67</v>
      </c>
      <c r="G26" s="83">
        <f>COUNTIFS(Eventos[DPTO],"Ica",Eventos[ESTADO],"Interrumpido",Eventos[FENOMENO],"F")</f>
        <v>0</v>
      </c>
      <c r="H26" s="83">
        <f>COUNTIFS(Eventos[DPTO],"Ica",Eventos[ESTADO],"Restringido",Eventos[FENOMENO],"F")</f>
        <v>4</v>
      </c>
      <c r="I26" s="83">
        <f>COUNTIFS(Eventos[DPTO],"Ica",Eventos[ESTADO],"Interrumpido",Eventos[FENOMENO],"H")</f>
        <v>0</v>
      </c>
      <c r="J26" s="83">
        <f>COUNTIFS(Eventos[DPTO],"Ica",Eventos[ESTADO],"Restringido",Eventos[FENOMENO],"H")</f>
        <v>0</v>
      </c>
      <c r="K26" s="83">
        <f t="shared" si="1"/>
        <v>4</v>
      </c>
      <c r="M26" s="81" t="s">
        <v>67</v>
      </c>
      <c r="N26" s="84">
        <f>SUMIFS(Eventos[METRAJE],Eventos[DPTO],"Ica",Eventos[ESTADO],"Interrumpido",Eventos[FENOMENO],"F")</f>
        <v>0</v>
      </c>
      <c r="O26" s="84">
        <f>SUMIFS(Eventos[METRAJE],Eventos[DPTO],"Ica",Eventos[ESTADO],"Restringido",Eventos[FENOMENO],"F")</f>
        <v>273</v>
      </c>
      <c r="P26" s="84">
        <f t="shared" si="0"/>
        <v>273</v>
      </c>
      <c r="Q26" s="3"/>
      <c r="R26" s="3" t="str">
        <f>TRIM(MID(TRIM(Transportes!D26),1,FIND(CHAR(10),TRIM(Transportes!D26),1)-1))</f>
        <v>Huánuco</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1</v>
      </c>
      <c r="K27" s="83">
        <f>SUM(G27:J27)</f>
        <v>3</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Lima</v>
      </c>
      <c r="S27" s="3" t="str">
        <f>TRIM(IF(Transportes!F27="TRÁNSITO INTERRUMPIDO","Interrumpido",IF(Transportes!F27="TRÁNSITO RESTRINGIDO","Restringido","Normal")))</f>
        <v>Restringido</v>
      </c>
      <c r="T27" s="3" t="str">
        <f>TRIM(IF(MID(TRIM(Transportes!H27),1,FIND("-",TRIM(Transportes!H27),1)-2)="Acción humana","H","F"))</f>
        <v>F</v>
      </c>
      <c r="U27" s="80">
        <f>Transportes!G27</f>
        <v>1</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Pasco</v>
      </c>
      <c r="S28" s="3" t="str">
        <f>TRIM(IF(Transportes!F28="TRÁNSITO INTERRUMPIDO","Interrumpido",IF(Transportes!F28="TRÁNSITO RESTRINGIDO","Restringido","Normal")))</f>
        <v>Restringido</v>
      </c>
      <c r="T28" s="3" t="str">
        <f>TRIM(IF(MID(TRIM(Transportes!H28),1,FIND("-",TRIM(Transportes!H28),1)-2)="Acción humana","H","F"))</f>
        <v>F</v>
      </c>
      <c r="U28" s="80">
        <f>Transportes!G28</f>
        <v>20</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Piura</v>
      </c>
      <c r="S29" s="3" t="str">
        <f>TRIM(IF(Transportes!F29="TRÁNSITO INTERRUMPIDO","Interrumpido",IF(Transportes!F29="TRÁNSITO RESTRINGIDO","Restringido","Normal")))</f>
        <v>Restringido</v>
      </c>
      <c r="T29" s="3" t="str">
        <f>TRIM(IF(MID(TRIM(Transportes!H29),1,FIND("-",TRIM(Transportes!H29),1)-2)="Acción humana","H","F"))</f>
        <v>F</v>
      </c>
      <c r="U29" s="80">
        <f>Transportes!G29</f>
        <v>12</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Piura</v>
      </c>
      <c r="S30" s="3" t="str">
        <f>TRIM(IF(Transportes!F30="TRÁNSITO INTERRUMPIDO","Interrumpido",IF(Transportes!F30="TRÁNSITO RESTRINGIDO","Restringido","Normal")))</f>
        <v>Restringido</v>
      </c>
      <c r="T30" s="3" t="str">
        <f>TRIM(IF(MID(TRIM(Transportes!H30),1,FIND("-",TRIM(Transportes!H30),1)-2)="Acción humana","H","F"))</f>
        <v>F</v>
      </c>
      <c r="U30" s="80">
        <f>Transportes!G30</f>
        <v>22</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La Libertad</v>
      </c>
      <c r="S31" s="3" t="str">
        <f>TRIM(IF(Transportes!F31="TRÁNSITO INTERRUMPIDO","Interrumpido",IF(Transportes!F31="TRÁNSITO RESTRINGIDO","Restringido","Normal")))</f>
        <v>Restringido</v>
      </c>
      <c r="T31" s="3" t="str">
        <f>TRIM(IF(MID(TRIM(Transportes!H31),1,FIND("-",TRIM(Transportes!H31),1)-2)="Acción humana","H","F"))</f>
        <v>F</v>
      </c>
      <c r="U31" s="80" t="str">
        <f>Transportes!G31</f>
        <v>-</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Piura</v>
      </c>
      <c r="S32" s="3" t="str">
        <f>TRIM(IF(Transportes!F32="TRÁNSITO INTERRUMPIDO","Interrumpido",IF(Transportes!F32="TRÁNSITO RESTRINGIDO","Restringido","Normal")))</f>
        <v>Restringido</v>
      </c>
      <c r="T32" s="3" t="str">
        <f>TRIM(IF(MID(TRIM(Transportes!H32),1,FIND("-",TRIM(Transportes!H32),1)-2)="Acción humana","H","F"))</f>
        <v>F</v>
      </c>
      <c r="U32" s="80">
        <f>Transportes!G32</f>
        <v>12</v>
      </c>
    </row>
    <row r="33" spans="4:21" ht="15">
      <c r="F33" s="81" t="s">
        <v>70</v>
      </c>
      <c r="G33" s="83">
        <f>COUNTIFS(Eventos[DPTO],"Moquegua",Eventos[ESTADO],"Interrumpido",Eventos[FENOMENO],"F")</f>
        <v>0</v>
      </c>
      <c r="H33" s="83">
        <f>COUNTIFS(Eventos[DPTO],"Moquegua",Eventos[ESTADO],"Restringido",Eventos[FENOMENO],"F")</f>
        <v>6</v>
      </c>
      <c r="I33" s="83">
        <f>COUNTIFS(Eventos[DPTO],"Moquegua",Eventos[ESTADO],"Interrumpido",Eventos[FENOMENO],"H")</f>
        <v>0</v>
      </c>
      <c r="J33" s="83">
        <f>COUNTIFS(Eventos[DPTO],"Moquegua",Eventos[ESTADO],"Restringido",Eventos[FENOMENO],"H")</f>
        <v>0</v>
      </c>
      <c r="K33" s="83">
        <f t="shared" si="1"/>
        <v>6</v>
      </c>
      <c r="M33" s="81" t="s">
        <v>70</v>
      </c>
      <c r="N33" s="84">
        <f>SUMIFS(Eventos[METRAJE],Eventos[DPTO],"Moquegua",Eventos[ESTADO],"Interrumpido",Eventos[FENOMENO],"F")</f>
        <v>0</v>
      </c>
      <c r="O33" s="84">
        <f>SUMIFS(Eventos[METRAJE],Eventos[DPTO],"Moquegua",Eventos[ESTADO],"Restringido",Eventos[FENOMENO],"F")</f>
        <v>383</v>
      </c>
      <c r="P33" s="84">
        <f t="shared" si="0"/>
        <v>383</v>
      </c>
      <c r="Q33" s="3"/>
      <c r="R33" s="3" t="str">
        <f>TRIM(MID(TRIM(Transportes!D33),1,FIND(CHAR(10),TRIM(Transportes!D33),1)-1))</f>
        <v>La Libertad</v>
      </c>
      <c r="S33" s="3" t="str">
        <f>TRIM(IF(Transportes!F33="TRÁNSITO INTERRUMPIDO","Interrumpido",IF(Transportes!F33="TRÁNSITO RESTRINGIDO","Restringido","Normal")))</f>
        <v>Restringido</v>
      </c>
      <c r="T33" s="3" t="str">
        <f>TRIM(IF(MID(TRIM(Transportes!H33),1,FIND("-",TRIM(Transportes!H33),1)-2)="Acción humana","H","F"))</f>
        <v>F</v>
      </c>
      <c r="U33" s="80" t="str">
        <f>Transportes!G33</f>
        <v>-</v>
      </c>
    </row>
    <row r="34" spans="4:21" ht="15">
      <c r="F34" s="81" t="s">
        <v>101</v>
      </c>
      <c r="G34" s="83">
        <f>COUNTIFS(Eventos[DPTO],"Pasco",Eventos[ESTADO],"Interrumpido",Eventos[FENOMENO],"F")</f>
        <v>0</v>
      </c>
      <c r="H34" s="83">
        <f>COUNTIFS(Eventos[DPTO],"Pasco",Eventos[ESTADO],"Restringido",Eventos[FENOMENO],"F")</f>
        <v>2</v>
      </c>
      <c r="I34" s="83">
        <f>COUNTIFS(Eventos[DPTO],"Pasco",Eventos[ESTADO],"Interrumpido",Eventos[FENOMENO],"H")</f>
        <v>0</v>
      </c>
      <c r="J34" s="83">
        <f>COUNTIFS(Eventos[DPTO],"Pasco",Eventos[ESTADO],"Restringido",Eventos[FENOMENO],"H")</f>
        <v>0</v>
      </c>
      <c r="K34" s="83">
        <f t="shared" si="1"/>
        <v>2</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Ucayali</v>
      </c>
      <c r="S34" s="3" t="str">
        <f>TRIM(IF(Transportes!F34="TRÁNSITO INTERRUMPIDO","Interrumpido",IF(Transportes!F34="TRÁNSITO RESTRINGIDO","Restringido","Normal")))</f>
        <v>Restringido</v>
      </c>
      <c r="T34" s="3" t="str">
        <f>TRIM(IF(MID(TRIM(Transportes!H34),1,FIND("-",TRIM(Transportes!H34),1)-2)="Acción humana","H","F"))</f>
        <v>F</v>
      </c>
      <c r="U34" s="80">
        <f>Transportes!G34</f>
        <v>220</v>
      </c>
    </row>
    <row r="35" spans="4:21" ht="15">
      <c r="F35" s="81" t="s">
        <v>63</v>
      </c>
      <c r="G35" s="83">
        <f>COUNTIFS(Eventos[DPTO],"Piura",Eventos[ESTADO],"Interrumpido",Eventos[FENOMENO],"F")</f>
        <v>2</v>
      </c>
      <c r="H35" s="83">
        <f>COUNTIFS(Eventos[DPTO],"Piura",Eventos[ESTADO],"Restringido",Eventos[FENOMENO],"F")</f>
        <v>30</v>
      </c>
      <c r="I35" s="83">
        <f>COUNTIFS(Eventos[DPTO],"Piura",Eventos[ESTADO],"Interrumpido",Eventos[FENOMENO],"H")</f>
        <v>0</v>
      </c>
      <c r="J35" s="83">
        <f>COUNTIFS(Eventos[DPTO],"Piura",Eventos[ESTADO],"Restringido",Eventos[FENOMENO],"H")</f>
        <v>0</v>
      </c>
      <c r="K35" s="83">
        <f t="shared" si="1"/>
        <v>32</v>
      </c>
      <c r="M35" s="81" t="s">
        <v>63</v>
      </c>
      <c r="N35" s="84">
        <f>SUMIFS(Eventos[METRAJE],Eventos[DPTO],"Piura",Eventos[ESTADO],"Interrumpido",Eventos[FENOMENO],"F")</f>
        <v>100</v>
      </c>
      <c r="O35" s="84">
        <f>SUMIFS(Eventos[METRAJE],Eventos[DPTO],"Piura",Eventos[ESTADO],"Restringido",Eventos[FENOMENO],"F")</f>
        <v>775</v>
      </c>
      <c r="P35" s="84">
        <f t="shared" si="0"/>
        <v>875</v>
      </c>
      <c r="Q35" s="3"/>
      <c r="R35" s="3" t="str">
        <f>TRIM(MID(TRIM(Transportes!D35),1,FIND(CHAR(10),TRIM(Transportes!D35),1)-1))</f>
        <v>Junín</v>
      </c>
      <c r="S35" s="3" t="str">
        <f>TRIM(IF(Transportes!F35="TRÁNSITO INTERRUMPIDO","Interrumpido",IF(Transportes!F35="TRÁNSITO RESTRINGIDO","Restringido","Normal")))</f>
        <v>Restringido</v>
      </c>
      <c r="T35" s="3" t="str">
        <f>TRIM(IF(MID(TRIM(Transportes!H35),1,FIND("-",TRIM(Transportes!H35),1)-2)="Acción humana","H","F"))</f>
        <v>F</v>
      </c>
      <c r="U35" s="80" t="str">
        <f>Transportes!G35</f>
        <v>-</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20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Cajamarca</v>
      </c>
      <c r="S37" s="3" t="str">
        <f>TRIM(IF(Transportes!F37="TRÁNSITO INTERRUMPIDO","Interrumpido",IF(Transportes!F37="TRÁNSITO RESTRINGIDO","Restringido","Normal")))</f>
        <v>Restringido</v>
      </c>
      <c r="T37" s="3" t="str">
        <f>TRIM(IF(MID(TRIM(Transportes!H37),1,FIND("-",TRIM(Transportes!H37),1)-2)="Acción humana","H","F"))</f>
        <v>F</v>
      </c>
      <c r="U37" s="80">
        <f>Transportes!G37</f>
        <v>100</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San Martín</v>
      </c>
      <c r="S38" s="3" t="str">
        <f>TRIM(IF(Transportes!F38="TRÁNSITO INTERRUMPIDO","Interrumpido",IF(Transportes!F38="TRÁNSITO RESTRINGIDO","Restringido","Normal")))</f>
        <v>Restringido</v>
      </c>
      <c r="T38" s="3" t="str">
        <f>TRIM(IF(MID(TRIM(Transportes!H38),1,FIND("-",TRIM(Transportes!H38),1)-2)="Acción humana","H","F"))</f>
        <v>F</v>
      </c>
      <c r="U38" s="80">
        <f>Transportes!G38</f>
        <v>34</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San Martín</v>
      </c>
      <c r="S39" s="3" t="str">
        <f>TRIM(IF(Transportes!F39="TRÁNSITO INTERRUMPIDO","Interrumpido",IF(Transportes!F39="TRÁNSITO RESTRINGIDO","Restringido","Normal")))</f>
        <v>Restringido</v>
      </c>
      <c r="T39" s="3" t="str">
        <f>TRIM(IF(MID(TRIM(Transportes!H39),1,FIND("-",TRIM(Transportes!H39),1)-2)="Acción humana","H","F"))</f>
        <v>F</v>
      </c>
      <c r="U39" s="80">
        <f>Transportes!G39</f>
        <v>90</v>
      </c>
    </row>
    <row r="40" spans="4:21" ht="15">
      <c r="F40" s="81" t="s">
        <v>106</v>
      </c>
      <c r="G40" s="83">
        <f>COUNTIFS(Eventos[DPTO],"Ucayali",Eventos[ESTADO],"Interrumpido",Eventos[FENOMENO],"F")</f>
        <v>0</v>
      </c>
      <c r="H40" s="83">
        <f>COUNTIFS(Eventos[DPTO],"Ucayali",Eventos[ESTADO],"Restringido",Eventos[FENOMENO],"F")</f>
        <v>7</v>
      </c>
      <c r="I40" s="83">
        <f>COUNTIFS(Eventos[DPTO],"Ucayali",Eventos[ESTADO],"Interrumpido",Eventos[FENOMENO],"H")</f>
        <v>0</v>
      </c>
      <c r="J40" s="83">
        <f>COUNTIFS(Eventos[DPTO],"Ucayali",Eventos[ESTADO],"Restringido",Eventos[FENOMENO],"H")</f>
        <v>0</v>
      </c>
      <c r="K40" s="83">
        <f t="shared" si="1"/>
        <v>7</v>
      </c>
      <c r="M40" s="81" t="s">
        <v>106</v>
      </c>
      <c r="N40" s="84">
        <f>SUMIFS(Eventos[METRAJE],Eventos[DPTO],"Ucayali",Eventos[ESTADO],"Interrumpido",Eventos[FENOMENO],"F")</f>
        <v>0</v>
      </c>
      <c r="O40" s="84">
        <f>SUMIFS(Eventos[METRAJE],Eventos[DPTO],"Ucayali",Eventos[ESTADO],"Restringido",Eventos[FENOMENO],"F")</f>
        <v>1012</v>
      </c>
      <c r="P40" s="84">
        <f t="shared" si="0"/>
        <v>1012</v>
      </c>
      <c r="Q40" s="3"/>
      <c r="R40" s="3" t="str">
        <f>TRIM(MID(TRIM(Transportes!D40),1,FIND(CHAR(10),TRIM(Transportes!D40),1)-1))</f>
        <v>Lima</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117</v>
      </c>
      <c r="I41" s="61">
        <f>SUM(I17:I40)</f>
        <v>0</v>
      </c>
      <c r="J41" s="61">
        <f>SUM(J17:J40)</f>
        <v>1</v>
      </c>
      <c r="K41" s="62">
        <f>SUM(K17:K40)</f>
        <v>120</v>
      </c>
      <c r="M41" s="60" t="s">
        <v>78</v>
      </c>
      <c r="N41" s="179">
        <f>SUM(N17:N40)</f>
        <v>100</v>
      </c>
      <c r="O41" s="179">
        <f>SUM(O17:O40)</f>
        <v>6400</v>
      </c>
      <c r="P41" s="85">
        <f>SUM(P17:P40)</f>
        <v>6500</v>
      </c>
      <c r="Q41" s="3"/>
      <c r="R41" s="3" t="str">
        <f>TRIM(MID(TRIM(Transportes!D41),1,FIND(CHAR(10),TRIM(Transportes!D41),1)-1))</f>
        <v>Huánuco</v>
      </c>
      <c r="S41" s="3" t="str">
        <f>TRIM(IF(Transportes!F41="TRÁNSITO INTERRUMPIDO","Interrumpido",IF(Transportes!F41="TRÁNSITO RESTRINGIDO","Restringido","Normal")))</f>
        <v>Restringido</v>
      </c>
      <c r="T41" s="3" t="str">
        <f>TRIM(IF(MID(TRIM(Transportes!H41),1,FIND("-",TRIM(Transportes!H41),1)-2)="Acción humana","H","F"))</f>
        <v>F</v>
      </c>
      <c r="U41" s="80">
        <f>Transportes!G41</f>
        <v>12</v>
      </c>
    </row>
    <row r="42" spans="4:21">
      <c r="Q42" s="3"/>
      <c r="R42" s="3" t="str">
        <f>TRIM(MID(TRIM(Transportes!D42),1,FIND(CHAR(10),TRIM(Transportes!D42),1)-1))</f>
        <v>Cajamarca</v>
      </c>
      <c r="S42" s="3" t="str">
        <f>TRIM(IF(Transportes!F42="TRÁNSITO INTERRUMPIDO","Interrumpido",IF(Transportes!F42="TRÁNSITO RESTRINGIDO","Restringido","Normal")))</f>
        <v>Restringido</v>
      </c>
      <c r="T42" s="3" t="str">
        <f>TRIM(IF(MID(TRIM(Transportes!H42),1,FIND("-",TRIM(Transportes!H42),1)-2)="Acción humana","H","F"))</f>
        <v>F</v>
      </c>
      <c r="U42" s="80">
        <f>Transportes!G42</f>
        <v>100</v>
      </c>
    </row>
    <row r="43" spans="4:21" ht="14.25" customHeight="1">
      <c r="D43" t="s">
        <v>0</v>
      </c>
      <c r="Q43" s="3"/>
      <c r="R43" s="3" t="str">
        <f>TRIM(MID(TRIM(Transportes!D43),1,FIND(CHAR(10),TRIM(Transportes!D43),1)-1))</f>
        <v>Loreto</v>
      </c>
      <c r="S43" s="3" t="str">
        <f>TRIM(IF(Transportes!F43="TRÁNSITO INTERRUMPIDO","Interrumpido",IF(Transportes!F43="TRÁNSITO RESTRINGIDO","Restringido","Normal")))</f>
        <v>Restringido</v>
      </c>
      <c r="T43" s="3" t="str">
        <f>TRIM(IF(MID(TRIM(Transportes!H43),1,FIND("-",TRIM(Transportes!H43),1)-2)="Acción humana","H","F"))</f>
        <v>F</v>
      </c>
      <c r="U43" s="80">
        <f>Transportes!G43</f>
        <v>18</v>
      </c>
    </row>
    <row r="44" spans="4:21" ht="14.25" customHeight="1">
      <c r="M44" s="233" t="s">
        <v>166</v>
      </c>
      <c r="N44" s="234"/>
      <c r="O44" s="234"/>
      <c r="P44" s="234"/>
      <c r="Q44" s="3"/>
      <c r="R44" s="3" t="str">
        <f>TRIM(MID(TRIM(Transportes!D44),1,FIND(CHAR(10),TRIM(Transportes!D44),1)-1))</f>
        <v>Ucayali</v>
      </c>
      <c r="S44" s="3" t="str">
        <f>TRIM(IF(Transportes!F44="TRÁNSITO INTERRUMPIDO","Interrumpido",IF(Transportes!F44="TRÁNSITO RESTRINGIDO","Restringido","Normal")))</f>
        <v>Restringido</v>
      </c>
      <c r="T44" s="3" t="str">
        <f>TRIM(IF(MID(TRIM(Transportes!H44),1,FIND("-",TRIM(Transportes!H44),1)-2)="Acción humana","H","F"))</f>
        <v>F</v>
      </c>
      <c r="U44" s="80">
        <f>Transportes!G44</f>
        <v>20</v>
      </c>
    </row>
    <row r="45" spans="4:21" ht="14.25" customHeight="1">
      <c r="M45" s="129" t="s">
        <v>161</v>
      </c>
      <c r="N45" s="129" t="s">
        <v>163</v>
      </c>
      <c r="O45" s="129" t="s">
        <v>164</v>
      </c>
      <c r="P45" s="129" t="s">
        <v>14</v>
      </c>
      <c r="Q45" s="3"/>
      <c r="R45" s="3" t="str">
        <f>TRIM(MID(TRIM(Transportes!D45),1,FIND(CHAR(10),TRIM(Transportes!D45),1)-1))</f>
        <v>Huancavelica</v>
      </c>
      <c r="S45" s="3" t="str">
        <f>TRIM(IF(Transportes!F45="TRÁNSITO INTERRUMPIDO","Interrumpido",IF(Transportes!F45="TRÁNSITO RESTRINGIDO","Restringido","Normal")))</f>
        <v>Restringido</v>
      </c>
      <c r="T45" s="3" t="str">
        <f>TRIM(IF(MID(TRIM(Transportes!H45),1,FIND("-",TRIM(Transportes!H45),1)-2)="Acción humana","H","F"))</f>
        <v>F</v>
      </c>
      <c r="U45" s="80">
        <f>Transportes!G45</f>
        <v>28</v>
      </c>
    </row>
    <row r="46" spans="4:21" ht="14.25" customHeight="1">
      <c r="M46" s="212" t="s">
        <v>95</v>
      </c>
      <c r="N46" s="213" t="s">
        <v>1190</v>
      </c>
      <c r="O46" s="213" t="s">
        <v>1191</v>
      </c>
      <c r="P46" s="214" t="s">
        <v>1192</v>
      </c>
      <c r="Q46" s="3"/>
      <c r="R46" s="3" t="str">
        <f>TRIM(MID(TRIM(Transportes!D46),1,FIND(CHAR(10),TRIM(Transportes!D46),1)-1))</f>
        <v>Áncash</v>
      </c>
      <c r="S46" s="3" t="str">
        <f>TRIM(IF(Transportes!F46="TRÁNSITO INTERRUMPIDO","Interrumpido",IF(Transportes!F46="TRÁNSITO RESTRINGIDO","Restringido","Normal")))</f>
        <v>Restringido</v>
      </c>
      <c r="T46" s="3" t="str">
        <f>TRIM(IF(MID(TRIM(Transportes!H46),1,FIND("-",TRIM(Transportes!H46),1)-2)="Acción humana","H","F"))</f>
        <v>F</v>
      </c>
      <c r="U46" s="80" t="str">
        <f>Transportes!G46</f>
        <v>-</v>
      </c>
    </row>
    <row r="47" spans="4:21" ht="14.25" customHeight="1">
      <c r="M47" s="185" t="s">
        <v>103</v>
      </c>
      <c r="N47" s="186" t="s">
        <v>876</v>
      </c>
      <c r="O47" s="186" t="s">
        <v>168</v>
      </c>
      <c r="P47" s="187" t="s">
        <v>878</v>
      </c>
      <c r="Q47" s="3"/>
      <c r="R47" s="3" t="str">
        <f>TRIM(MID(TRIM(Transportes!D47),1,FIND(CHAR(10),TRIM(Transportes!D47),1)-1))</f>
        <v>Ayacucho</v>
      </c>
      <c r="S47" s="3" t="str">
        <f>TRIM(IF(Transportes!F47="TRÁNSITO INTERRUMPIDO","Interrumpido",IF(Transportes!F47="TRÁNSITO RESTRINGIDO","Restringido","Normal")))</f>
        <v>Restringido</v>
      </c>
      <c r="T47" s="3" t="str">
        <f>TRIM(IF(MID(TRIM(Transportes!H47),1,FIND("-",TRIM(Transportes!H47),1)-2)="Acción humana","H","F"))</f>
        <v>F</v>
      </c>
      <c r="U47" s="80">
        <f>Transportes!G47</f>
        <v>50</v>
      </c>
    </row>
    <row r="48" spans="4:21" ht="14.25" customHeight="1">
      <c r="M48" s="185" t="s">
        <v>103</v>
      </c>
      <c r="N48" s="186" t="s">
        <v>877</v>
      </c>
      <c r="O48" s="186" t="s">
        <v>168</v>
      </c>
      <c r="P48" s="187" t="s">
        <v>878</v>
      </c>
      <c r="Q48" s="3"/>
      <c r="R48" s="3" t="str">
        <f>TRIM(MID(TRIM(Transportes!D48),1,FIND(CHAR(10),TRIM(Transportes!D48),1)-1))</f>
        <v>La Libertad</v>
      </c>
      <c r="S48" s="3" t="str">
        <f>TRIM(IF(Transportes!F48="TRÁNSITO INTERRUMPIDO","Interrumpido",IF(Transportes!F48="TRÁNSITO RESTRINGIDO","Restringido","Normal")))</f>
        <v>Restringido</v>
      </c>
      <c r="T48" s="3" t="str">
        <f>TRIM(IF(MID(TRIM(Transportes!H48),1,FIND("-",TRIM(Transportes!H48),1)-2)="Acción humana","H","F"))</f>
        <v>F</v>
      </c>
      <c r="U48" s="80" t="str">
        <f>Transportes!G48</f>
        <v>-</v>
      </c>
    </row>
    <row r="49" spans="3:21" ht="14.25" customHeight="1">
      <c r="M49" s="174" t="s">
        <v>95</v>
      </c>
      <c r="N49" s="182" t="s">
        <v>858</v>
      </c>
      <c r="O49" s="175" t="s">
        <v>165</v>
      </c>
      <c r="P49" s="181" t="s">
        <v>851</v>
      </c>
      <c r="Q49" s="3"/>
      <c r="R49" s="3" t="str">
        <f>TRIM(MID(TRIM(Transportes!D49),1,FIND(CHAR(10),TRIM(Transportes!D49),1)-1))</f>
        <v>Áncash</v>
      </c>
      <c r="S49" s="3" t="str">
        <f>TRIM(IF(Transportes!F49="TRÁNSITO INTERRUMPIDO","Interrumpido",IF(Transportes!F49="TRÁNSITO RESTRINGIDO","Restringido","Normal")))</f>
        <v>Restringido</v>
      </c>
      <c r="T49" s="3" t="str">
        <f>TRIM(IF(MID(TRIM(Transportes!H49),1,FIND("-",TRIM(Transportes!H49),1)-2)="Acción humana","H","F"))</f>
        <v>F</v>
      </c>
      <c r="U49" s="80">
        <f>Transportes!G49</f>
        <v>40</v>
      </c>
    </row>
    <row r="50" spans="3:21" ht="14.25" customHeight="1">
      <c r="M50" s="180" t="s">
        <v>99</v>
      </c>
      <c r="N50" s="181" t="s">
        <v>849</v>
      </c>
      <c r="O50" s="181" t="s">
        <v>850</v>
      </c>
      <c r="P50" s="181" t="s">
        <v>851</v>
      </c>
      <c r="Q50" s="3"/>
      <c r="R50" s="3" t="str">
        <f>TRIM(MID(TRIM(Transportes!D50),1,FIND(CHAR(10),TRIM(Transportes!D50),1)-1))</f>
        <v>Áncash</v>
      </c>
      <c r="S50" s="3" t="str">
        <f>TRIM(IF(Transportes!F50="TRÁNSITO INTERRUMPIDO","Interrumpido",IF(Transportes!F50="TRÁNSITO RESTRINGIDO","Restringido","Normal")))</f>
        <v>Restringido</v>
      </c>
      <c r="T50" s="3" t="str">
        <f>TRIM(IF(MID(TRIM(Transportes!H50),1,FIND("-",TRIM(Transportes!H50),1)-2)="Acción humana","H","F"))</f>
        <v>F</v>
      </c>
      <c r="U50" s="80">
        <f>Transportes!G50</f>
        <v>86</v>
      </c>
    </row>
    <row r="51" spans="3:21" ht="14.25" customHeight="1">
      <c r="M51" s="183" t="s">
        <v>94</v>
      </c>
      <c r="N51" s="182" t="s">
        <v>859</v>
      </c>
      <c r="O51" s="182" t="s">
        <v>860</v>
      </c>
      <c r="P51" s="184" t="s">
        <v>861</v>
      </c>
      <c r="Q51" s="3"/>
      <c r="R51" s="3" t="str">
        <f>TRIM(MID(TRIM(Transportes!D51),1,FIND(CHAR(10),TRIM(Transportes!D51),1)-1))</f>
        <v>Cajamarca</v>
      </c>
      <c r="S51" s="3" t="str">
        <f>TRIM(IF(Transportes!F51="TRÁNSITO INTERRUMPIDO","Interrumpido",IF(Transportes!F51="TRÁNSITO RESTRINGIDO","Restringido","Normal")))</f>
        <v>Restringido</v>
      </c>
      <c r="T51" s="3" t="str">
        <f>TRIM(IF(MID(TRIM(Transportes!H51),1,FIND("-",TRIM(Transportes!H51),1)-2)="Acción humana","H","F"))</f>
        <v>F</v>
      </c>
      <c r="U51" s="80">
        <f>Transportes!G51</f>
        <v>100</v>
      </c>
    </row>
    <row r="52" spans="3:21" ht="14.25" customHeight="1">
      <c r="M52" s="174" t="s">
        <v>95</v>
      </c>
      <c r="N52" s="182" t="s">
        <v>857</v>
      </c>
      <c r="O52" s="175" t="s">
        <v>165</v>
      </c>
      <c r="P52" s="134" t="s">
        <v>422</v>
      </c>
      <c r="Q52" s="3"/>
      <c r="R52" s="3" t="str">
        <f>TRIM(MID(TRIM(Transportes!D52),1,FIND(CHAR(10),TRIM(Transportes!D52),1)-1))</f>
        <v>Piura</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1" t="s">
        <v>1105</v>
      </c>
      <c r="O53" s="134" t="s">
        <v>599</v>
      </c>
      <c r="P53" s="134" t="s">
        <v>600</v>
      </c>
      <c r="Q53" s="3"/>
      <c r="R53" s="3" t="str">
        <f>TRIM(MID(TRIM(Transportes!D53),1,FIND(CHAR(10),TRIM(Transportes!D53),1)-1))</f>
        <v>La Libertad</v>
      </c>
      <c r="S53" s="3" t="str">
        <f>TRIM(IF(Transportes!F53="TRÁNSITO INTERRUMPIDO","Interrumpido",IF(Transportes!F53="TRÁNSITO RESTRINGIDO","Restringido","Normal")))</f>
        <v>Restringido</v>
      </c>
      <c r="T53" s="3" t="str">
        <f>TRIM(IF(MID(TRIM(Transportes!H53),1,FIND("-",TRIM(Transportes!H53),1)-2)="Acción humana","H","F"))</f>
        <v>F</v>
      </c>
      <c r="U53" s="80" t="str">
        <f>Transportes!G53</f>
        <v>-</v>
      </c>
    </row>
    <row r="54" spans="3:21" ht="14.25" customHeight="1">
      <c r="M54" s="130" t="s">
        <v>106</v>
      </c>
      <c r="N54" s="134" t="s">
        <v>170</v>
      </c>
      <c r="O54" s="134" t="s">
        <v>168</v>
      </c>
      <c r="P54" s="134" t="s">
        <v>412</v>
      </c>
      <c r="Q54" s="3"/>
      <c r="R54" s="3" t="str">
        <f>TRIM(MID(TRIM(Transportes!D54),1,FIND(CHAR(10),TRIM(Transportes!D54),1)-1))</f>
        <v>Cajamarca</v>
      </c>
      <c r="S54" s="3" t="str">
        <f>TRIM(IF(Transportes!F54="TRÁNSITO INTERRUMPIDO","Interrumpido",IF(Transportes!F54="TRÁNSITO RESTRINGIDO","Restringido","Normal")))</f>
        <v>Restringido</v>
      </c>
      <c r="T54" s="3" t="str">
        <f>TRIM(IF(MID(TRIM(Transportes!H54),1,FIND("-",TRIM(Transportes!H54),1)-2)="Acción humana","H","F"))</f>
        <v>F</v>
      </c>
      <c r="U54" s="80">
        <f>Transportes!G54</f>
        <v>13</v>
      </c>
    </row>
    <row r="55" spans="3:21" ht="14.25" customHeight="1">
      <c r="M55" s="130" t="s">
        <v>106</v>
      </c>
      <c r="N55" s="134" t="s">
        <v>171</v>
      </c>
      <c r="O55" s="134" t="s">
        <v>168</v>
      </c>
      <c r="P55" s="134" t="s">
        <v>412</v>
      </c>
      <c r="Q55" s="3"/>
      <c r="R55" s="3" t="str">
        <f>TRIM(MID(TRIM(Transportes!D55),1,FIND(CHAR(10),TRIM(Transportes!D55),1)-1))</f>
        <v>Piura</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31" t="s">
        <v>176</v>
      </c>
      <c r="E56" s="231"/>
      <c r="M56" s="130" t="s">
        <v>106</v>
      </c>
      <c r="N56" s="134" t="s">
        <v>167</v>
      </c>
      <c r="O56" s="134" t="s">
        <v>168</v>
      </c>
      <c r="P56" s="134" t="s">
        <v>169</v>
      </c>
      <c r="Q56" s="3"/>
      <c r="R56" s="3" t="str">
        <f>TRIM(MID(TRIM(Transportes!D56),1,FIND(CHAR(10),TRIM(Transportes!D56),1)-1))</f>
        <v>Ica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32" t="s">
        <v>178</v>
      </c>
      <c r="E57" s="232"/>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Lambayeque</v>
      </c>
      <c r="S58" s="3" t="str">
        <f>TRIM(IF(Transportes!F58="TRÁNSITO INTERRUMPIDO","Interrumpido",IF(Transportes!F58="TRÁNSITO RESTRINGIDO","Restringido","Normal")))</f>
        <v>Restringido</v>
      </c>
      <c r="T58" s="3" t="str">
        <f>TRIM(IF(MID(TRIM(Transportes!H58),1,FIND("-",TRIM(Transportes!H58),1)-2)="Acción humana","H","F"))</f>
        <v>F</v>
      </c>
      <c r="U58" s="80">
        <f>Transportes!G58</f>
        <v>300</v>
      </c>
    </row>
    <row r="59" spans="3:21" ht="14.25" customHeight="1">
      <c r="Q59" s="3"/>
      <c r="R59" s="3" t="str">
        <f>TRIM(MID(TRIM(Transportes!D59),1,FIND(CHAR(10),TRIM(Transportes!D59),1)-1))</f>
        <v>Lambayeque</v>
      </c>
      <c r="S59" s="3" t="str">
        <f>TRIM(IF(Transportes!F59="TRÁNSITO INTERRUMPIDO","Interrumpido",IF(Transportes!F59="TRÁNSITO RESTRINGIDO","Restringido","Normal")))</f>
        <v>Restringido</v>
      </c>
      <c r="T59" s="3" t="str">
        <f>TRIM(IF(MID(TRIM(Transportes!H59),1,FIND("-",TRIM(Transportes!H59),1)-2)="Acción humana","H","F"))</f>
        <v>F</v>
      </c>
      <c r="U59" s="80" t="str">
        <f>Transportes!G59</f>
        <v>-</v>
      </c>
    </row>
    <row r="60" spans="3:21" ht="14.25" customHeight="1">
      <c r="Q60" s="3"/>
      <c r="R60" s="3" t="str">
        <f>TRIM(MID(TRIM(Transportes!D60),1,FIND(CHAR(10),TRIM(Transportes!D60),1)-1))</f>
        <v>Lima</v>
      </c>
      <c r="S60" s="3" t="str">
        <f>TRIM(IF(Transportes!F60="TRÁNSITO INTERRUMPIDO","Interrumpido",IF(Transportes!F60="TRÁNSITO RESTRINGIDO","Restringido","Normal")))</f>
        <v>Restringido</v>
      </c>
      <c r="T60" s="3" t="str">
        <f>TRIM(IF(MID(TRIM(Transportes!H60),1,FIND("-",TRIM(Transportes!H60),1)-2)="Acción humana","H","F"))</f>
        <v>F</v>
      </c>
      <c r="U60" s="80" t="str">
        <f>Transportes!G60</f>
        <v>-</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t="str">
        <f>Transportes!G61</f>
        <v>-</v>
      </c>
    </row>
    <row r="62" spans="3:21" ht="14.25" customHeight="1">
      <c r="Q62" s="3"/>
      <c r="R62" s="3" t="str">
        <f>TRIM(MID(TRIM(Transportes!D62),1,FIND(CHAR(10),TRIM(Transportes!D62),1)-1))</f>
        <v>Cusco</v>
      </c>
      <c r="S62" s="3" t="str">
        <f>TRIM(IF(Transportes!F62="TRÁNSITO INTERRUMPIDO","Interrumpido",IF(Transportes!F62="TRÁNSITO RESTRINGIDO","Restringido","Normal")))</f>
        <v>Restringido</v>
      </c>
      <c r="T62" s="3" t="str">
        <f>TRIM(IF(MID(TRIM(Transportes!H62),1,FIND("-",TRIM(Transportes!H62),1)-2)="Acción humana","H","F"))</f>
        <v>F</v>
      </c>
      <c r="U62" s="80" t="str">
        <f>Transportes!G62</f>
        <v>-</v>
      </c>
    </row>
    <row r="63" spans="3:21" ht="14.25" customHeight="1">
      <c r="Q63" s="3"/>
      <c r="R63" s="3" t="str">
        <f>TRIM(MID(TRIM(Transportes!D63),1,FIND(CHAR(10),TRIM(Transportes!D63),1)-1))</f>
        <v>Ayacucho</v>
      </c>
      <c r="S63" s="3" t="str">
        <f>TRIM(IF(Transportes!F63="TRÁNSITO INTERRUMPIDO","Interrumpido",IF(Transportes!F63="TRÁNSITO RESTRINGIDO","Restringido","Normal")))</f>
        <v>Restringido</v>
      </c>
      <c r="T63" s="3" t="str">
        <f>TRIM(IF(MID(TRIM(Transportes!H63),1,FIND("-",TRIM(Transportes!H63),1)-2)="Acción humana","H","F"))</f>
        <v>F</v>
      </c>
      <c r="U63" s="80">
        <f>Transportes!G63</f>
        <v>20</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21</v>
      </c>
    </row>
    <row r="65" spans="17:21" ht="14.25" customHeight="1">
      <c r="Q65" s="3"/>
      <c r="R65" s="3" t="str">
        <f>TRIM(MID(TRIM(Transportes!D65),1,FIND(CHAR(10),TRIM(Transportes!D65),1)-1))</f>
        <v>Piura</v>
      </c>
      <c r="S65" s="3" t="str">
        <f>TRIM(IF(Transportes!F65="TRÁNSITO INTERRUMPIDO","Interrumpido",IF(Transportes!F65="TRÁNSITO RESTRINGIDO","Restringido","Normal")))</f>
        <v>Restringido</v>
      </c>
      <c r="T65" s="3" t="str">
        <f>TRIM(IF(MID(TRIM(Transportes!H65),1,FIND("-",TRIM(Transportes!H65),1)-2)="Acción humana","H","F"))</f>
        <v>F</v>
      </c>
      <c r="U65" s="80">
        <f>Transportes!G65</f>
        <v>21</v>
      </c>
    </row>
    <row r="66" spans="17:21" ht="14.25" customHeight="1">
      <c r="Q66" s="3"/>
      <c r="R66" s="3" t="str">
        <f>TRIM(MID(TRIM(Transportes!D66),1,FIND(CHAR(10),TRIM(Transportes!D66),1)-1))</f>
        <v>Amazonas</v>
      </c>
      <c r="S66" s="3" t="str">
        <f>TRIM(IF(Transportes!F66="TRÁNSITO INTERRUMPIDO","Interrumpido",IF(Transportes!F66="TRÁNSITO RESTRINGIDO","Restringido","Normal")))</f>
        <v>Restringido</v>
      </c>
      <c r="T66" s="3" t="str">
        <f>TRIM(IF(MID(TRIM(Transportes!H66),1,FIND("-",TRIM(Transportes!H66),1)-2)="Acción humana","H","F"))</f>
        <v>F</v>
      </c>
      <c r="U66" s="80">
        <f>Transportes!G66</f>
        <v>16</v>
      </c>
    </row>
    <row r="67" spans="17:21" ht="14.25" customHeight="1">
      <c r="Q67" s="3"/>
      <c r="R67" s="3" t="str">
        <f>TRIM(MID(TRIM(Transportes!D67),1,FIND(CHAR(10),TRIM(Transportes!D67),1)-1))</f>
        <v>Áncash</v>
      </c>
      <c r="S67" s="3" t="str">
        <f>TRIM(IF(Transportes!F67="TRÁNSITO INTERRUMPIDO","Interrumpido",IF(Transportes!F67="TRÁNSITO RESTRINGIDO","Restringido","Normal")))</f>
        <v>Restringido</v>
      </c>
      <c r="T67" s="3" t="str">
        <f>TRIM(IF(MID(TRIM(Transportes!H67),1,FIND("-",TRIM(Transportes!H67),1)-2)="Acción humana","H","F"))</f>
        <v>F</v>
      </c>
      <c r="U67" s="80">
        <f>Transportes!G67</f>
        <v>23</v>
      </c>
    </row>
    <row r="68" spans="17:21" ht="14.25" customHeight="1">
      <c r="Q68" s="3"/>
      <c r="R68" s="3" t="str">
        <f>TRIM(MID(TRIM(Transportes!D68),1,FIND(CHAR(10),TRIM(Transportes!D68),1)-1))</f>
        <v>Piura</v>
      </c>
      <c r="S68" s="3" t="str">
        <f>TRIM(IF(Transportes!F68="TRÁNSITO INTERRUMPIDO","Interrumpido",IF(Transportes!F68="TRÁNSITO RESTRINGIDO","Restringido","Normal")))</f>
        <v>Restringido</v>
      </c>
      <c r="T68" s="3" t="str">
        <f>TRIM(IF(MID(TRIM(Transportes!H68),1,FIND("-",TRIM(Transportes!H68),1)-2)="Acción humana","H","F"))</f>
        <v>F</v>
      </c>
      <c r="U68" s="80">
        <f>Transportes!G68</f>
        <v>10</v>
      </c>
    </row>
    <row r="69" spans="17:21" ht="14.25" customHeight="1">
      <c r="Q69" s="3"/>
      <c r="R69" s="3" t="str">
        <f>TRIM(MID(TRIM(Transportes!D69),1,FIND(CHAR(10),TRIM(Transportes!D69),1)-1))</f>
        <v>Cajamarca</v>
      </c>
      <c r="S69" s="3" t="str">
        <f>TRIM(IF(Transportes!F69="TRÁNSITO INTERRUMPIDO","Interrumpido",IF(Transportes!F69="TRÁNSITO RESTRINGIDO","Restringido","Normal")))</f>
        <v>Restringido</v>
      </c>
      <c r="T69" s="3" t="str">
        <f>TRIM(IF(MID(TRIM(Transportes!H69),1,FIND("-",TRIM(Transportes!H69),1)-2)="Acción humana","H","F"))</f>
        <v>F</v>
      </c>
      <c r="U69" s="80">
        <f>Transportes!G69</f>
        <v>45</v>
      </c>
    </row>
    <row r="70" spans="17:21" ht="14.25" customHeight="1">
      <c r="Q70" s="3"/>
      <c r="R70" s="3" t="str">
        <f>TRIM(MID(TRIM(Transportes!D70),1,FIND(CHAR(10),TRIM(Transportes!D70),1)-1))</f>
        <v>Cajamarca</v>
      </c>
      <c r="S70" s="3" t="str">
        <f>TRIM(IF(Transportes!F70="TRÁNSITO INTERRUMPIDO","Interrumpido",IF(Transportes!F70="TRÁNSITO RESTRINGIDO","Restringido","Normal")))</f>
        <v>Restringido</v>
      </c>
      <c r="T70" s="3" t="str">
        <f>TRIM(IF(MID(TRIM(Transportes!H70),1,FIND("-",TRIM(Transportes!H70),1)-2)="Acción humana","H","F"))</f>
        <v>F</v>
      </c>
      <c r="U70" s="80">
        <f>Transportes!G70</f>
        <v>100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60</v>
      </c>
    </row>
    <row r="72" spans="17:21" ht="14.25" customHeight="1">
      <c r="Q72" s="3"/>
      <c r="R72" s="3" t="str">
        <f>TRIM(MID(TRIM(Transportes!D72),1,FIND(CHAR(10),TRIM(Transportes!D72),1)-1))</f>
        <v>Huánuco</v>
      </c>
      <c r="S72" s="3" t="str">
        <f>TRIM(IF(Transportes!F72="TRÁNSITO INTERRUMPIDO","Interrumpido",IF(Transportes!F72="TRÁNSITO RESTRINGIDO","Restringido","Normal")))</f>
        <v>Restringido</v>
      </c>
      <c r="T72" s="3" t="str">
        <f>TRIM(IF(MID(TRIM(Transportes!H72),1,FIND("-",TRIM(Transportes!H72),1)-2)="Acción humana","H","F"))</f>
        <v>F</v>
      </c>
      <c r="U72" s="80">
        <f>Transportes!G72</f>
        <v>50</v>
      </c>
    </row>
    <row r="73" spans="17:21" ht="14.25" customHeight="1">
      <c r="Q73" s="3"/>
      <c r="R73" s="3" t="str">
        <f>TRIM(MID(TRIM(Transportes!D73),1,FIND(CHAR(10),TRIM(Transportes!D73),1)-1))</f>
        <v>Cusco</v>
      </c>
      <c r="S73" s="3" t="str">
        <f>TRIM(IF(Transportes!F73="TRÁNSITO INTERRUMPIDO","Interrumpido",IF(Transportes!F73="TRÁNSITO RESTRINGIDO","Restringido","Normal")))</f>
        <v>Restringido</v>
      </c>
      <c r="T73" s="3" t="str">
        <f>TRIM(IF(MID(TRIM(Transportes!H73),1,FIND("-",TRIM(Transportes!H73),1)-2)="Acción humana","H","F"))</f>
        <v>F</v>
      </c>
      <c r="U73" s="80">
        <f>Transportes!G73</f>
        <v>120</v>
      </c>
    </row>
    <row r="74" spans="17:21" ht="14.25" customHeight="1">
      <c r="Q74" s="3"/>
      <c r="R74" s="3" t="str">
        <f>TRIM(MID(TRIM(Transportes!D74),1,FIND(CHAR(10),TRIM(Transportes!D74),1)-1))</f>
        <v>Piura</v>
      </c>
      <c r="S74" s="3" t="str">
        <f>TRIM(IF(Transportes!F74="TRÁNSITO INTERRUMPIDO","Interrumpido",IF(Transportes!F74="TRÁNSITO RESTRINGIDO","Restringido","Normal")))</f>
        <v>Restringido</v>
      </c>
      <c r="T74" s="3" t="str">
        <f>TRIM(IF(MID(TRIM(Transportes!H74),1,FIND("-",TRIM(Transportes!H74),1)-2)="Acción humana","H","F"))</f>
        <v>F</v>
      </c>
      <c r="U74" s="80">
        <f>Transportes!G74</f>
        <v>0</v>
      </c>
    </row>
    <row r="75" spans="17:21" ht="14.25" customHeight="1">
      <c r="Q75" s="3"/>
      <c r="R75" s="3" t="str">
        <f>TRIM(MID(TRIM(Transportes!D75),1,FIND(CHAR(10),TRIM(Transportes!D75),1)-1))</f>
        <v>Piura</v>
      </c>
      <c r="S75" s="3" t="str">
        <f>TRIM(IF(Transportes!F75="TRÁNSITO INTERRUMPIDO","Interrumpido",IF(Transportes!F75="TRÁNSITO RESTRINGIDO","Restringido","Normal")))</f>
        <v>Restringido</v>
      </c>
      <c r="T75" s="3" t="str">
        <f>TRIM(IF(MID(TRIM(Transportes!H75),1,FIND("-",TRIM(Transportes!H75),1)-2)="Acción humana","H","F"))</f>
        <v>F</v>
      </c>
      <c r="U75" s="80">
        <f>Transportes!G75</f>
        <v>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35</v>
      </c>
    </row>
    <row r="77" spans="17:21" ht="14.25" customHeight="1">
      <c r="Q77" s="3"/>
      <c r="R77" s="3" t="str">
        <f>TRIM(MID(TRIM(Transportes!D77),1,FIND(CHAR(10),TRIM(Transportes!D77),1)-1))</f>
        <v>Áncash</v>
      </c>
      <c r="S77" s="3" t="str">
        <f>TRIM(IF(Transportes!F77="TRÁNSITO INTERRUMPIDO","Interrumpido",IF(Transportes!F77="TRÁNSITO RESTRINGIDO","Restringido","Normal")))</f>
        <v>Restringido</v>
      </c>
      <c r="T77" s="3" t="str">
        <f>TRIM(IF(MID(TRIM(Transportes!H77),1,FIND("-",TRIM(Transportes!H77),1)-2)="Acción humana","H","F"))</f>
        <v>F</v>
      </c>
      <c r="U77" s="80">
        <f>Transportes!G77</f>
        <v>46</v>
      </c>
    </row>
    <row r="78" spans="17:21" ht="14.25" customHeight="1">
      <c r="Q78" s="3"/>
      <c r="R78" s="3" t="str">
        <f>TRIM(MID(TRIM(Transportes!D78),1,FIND(CHAR(10),TRIM(Transportes!D78),1)-1))</f>
        <v>Áncash</v>
      </c>
      <c r="S78" s="3" t="str">
        <f>TRIM(IF(Transportes!F78="TRÁNSITO INTERRUMPIDO","Interrumpido",IF(Transportes!F78="TRÁNSITO RESTRINGIDO","Restringido","Normal")))</f>
        <v>Restringido</v>
      </c>
      <c r="T78" s="3" t="str">
        <f>TRIM(IF(MID(TRIM(Transportes!H78),1,FIND("-",TRIM(Transportes!H78),1)-2)="Acción humana","H","F"))</f>
        <v>F</v>
      </c>
      <c r="U78" s="80">
        <f>Transportes!G78</f>
        <v>46</v>
      </c>
    </row>
    <row r="79" spans="17:21" ht="14.25" customHeight="1">
      <c r="Q79" s="3"/>
      <c r="R79" s="3" t="str">
        <f>TRIM(MID(TRIM(Transportes!D79),1,FIND(CHAR(10),TRIM(Transportes!D79),1)-1))</f>
        <v>Junín</v>
      </c>
      <c r="S79" s="3" t="str">
        <f>TRIM(IF(Transportes!F79="TRÁNSITO INTERRUMPIDO","Interrumpido",IF(Transportes!F79="TRÁNSITO RESTRINGIDO","Restringido","Normal")))</f>
        <v>Restringido</v>
      </c>
      <c r="T79" s="3" t="str">
        <f>TRIM(IF(MID(TRIM(Transportes!H79),1,FIND("-",TRIM(Transportes!H79),1)-2)="Acción humana","H","F"))</f>
        <v>F</v>
      </c>
      <c r="U79" s="80">
        <f>Transportes!G79</f>
        <v>50</v>
      </c>
    </row>
    <row r="80" spans="17:21" ht="14.25" customHeight="1">
      <c r="Q80" s="3"/>
      <c r="R80" s="3" t="str">
        <f>TRIM(MID(TRIM(Transportes!D80),1,FIND(CHAR(10),TRIM(Transportes!D80),1)-1))</f>
        <v>Piura</v>
      </c>
      <c r="S80" s="3" t="str">
        <f>TRIM(IF(Transportes!F80="TRÁNSITO INTERRUMPIDO","Interrumpido",IF(Transportes!F80="TRÁNSITO RESTRINGIDO","Restringido","Normal")))</f>
        <v>Restringido</v>
      </c>
      <c r="T80" s="3" t="str">
        <f>TRIM(IF(MID(TRIM(Transportes!H80),1,FIND("-",TRIM(Transportes!H80),1)-2)="Acción humana","H","F"))</f>
        <v>F</v>
      </c>
      <c r="U80" s="80">
        <f>Transportes!G80</f>
        <v>60</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30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20</v>
      </c>
    </row>
    <row r="83" spans="17:21" ht="14.25" customHeight="1">
      <c r="Q83" s="3"/>
      <c r="R83" s="3" t="str">
        <f>TRIM(MID(TRIM(Transportes!D83),1,FIND(CHAR(10),TRIM(Transportes!D83),1)-1))</f>
        <v>Piura</v>
      </c>
      <c r="S83" s="3" t="str">
        <f>TRIM(IF(Transportes!F83="TRÁNSITO INTERRUMPIDO","Interrumpido",IF(Transportes!F83="TRÁNSITO RESTRINGIDO","Restringido","Normal")))</f>
        <v>Restringido</v>
      </c>
      <c r="T83" s="3" t="str">
        <f>TRIM(IF(MID(TRIM(Transportes!H83),1,FIND("-",TRIM(Transportes!H83),1)-2)="Acción humana","H","F"))</f>
        <v>F</v>
      </c>
      <c r="U83" s="80">
        <f>Transportes!G83</f>
        <v>100</v>
      </c>
    </row>
    <row r="84" spans="17:21" ht="14.25" customHeight="1">
      <c r="Q84" s="3"/>
      <c r="R84" s="3" t="str">
        <f>TRIM(MID(TRIM(Transportes!D84),1,FIND(CHAR(10),TRIM(Transportes!D84),1)-1))</f>
        <v>Amazonas</v>
      </c>
      <c r="S84" s="3" t="str">
        <f>TRIM(IF(Transportes!F84="TRÁNSITO INTERRUMPIDO","Interrumpido",IF(Transportes!F84="TRÁNSITO RESTRINGIDO","Restringido","Normal")))</f>
        <v>Restringido</v>
      </c>
      <c r="T84" s="3" t="str">
        <f>TRIM(IF(MID(TRIM(Transportes!H84),1,FIND("-",TRIM(Transportes!H84),1)-2)="Acción humana","H","F"))</f>
        <v>F</v>
      </c>
      <c r="U84" s="80" t="str">
        <f>Transportes!G84</f>
        <v>-</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Piura</v>
      </c>
      <c r="S86" s="3" t="str">
        <f>TRIM(IF(Transportes!F86="TRÁNSITO INTERRUMPIDO","Interrumpido",IF(Transportes!F86="TRÁNSITO RESTRINGIDO","Restringido","Normal")))</f>
        <v>Restringido</v>
      </c>
      <c r="T86" s="3" t="str">
        <f>TRIM(IF(MID(TRIM(Transportes!H86),1,FIND("-",TRIM(Transportes!H86),1)-2)="Acción humana","H","F"))</f>
        <v>F</v>
      </c>
      <c r="U86" s="80">
        <f>Transportes!G86</f>
        <v>30</v>
      </c>
    </row>
    <row r="87" spans="17:21" ht="14.25" customHeight="1">
      <c r="Q87" s="3"/>
      <c r="R87" s="3" t="str">
        <f>TRIM(MID(TRIM(Transportes!D87),1,FIND(CHAR(10),TRIM(Transportes!D87),1)-1))</f>
        <v>San Martín</v>
      </c>
      <c r="S87" s="3" t="str">
        <f>TRIM(IF(Transportes!F87="TRÁNSITO INTERRUMPIDO","Interrumpido",IF(Transportes!F87="TRÁNSITO RESTRINGIDO","Restringido","Normal")))</f>
        <v>Restringido</v>
      </c>
      <c r="T87" s="3" t="str">
        <f>TRIM(IF(MID(TRIM(Transportes!H87),1,FIND("-",TRIM(Transportes!H87),1)-2)="Acción humana","H","F"))</f>
        <v>F</v>
      </c>
      <c r="U87" s="80">
        <f>Transportes!G87</f>
        <v>200</v>
      </c>
    </row>
    <row r="88" spans="17:21" ht="14.25" customHeight="1">
      <c r="Q88" s="3"/>
      <c r="R88" s="3" t="str">
        <f>TRIM(MID(TRIM(Transportes!D88),1,FIND(CHAR(10),TRIM(Transportes!D88),1)-1))</f>
        <v>Piura</v>
      </c>
      <c r="S88" s="3" t="str">
        <f>TRIM(IF(Transportes!F88="TRÁNSITO INTERRUMPIDO","Interrumpido",IF(Transportes!F88="TRÁNSITO RESTRINGIDO","Restringido","Normal")))</f>
        <v>Restringido</v>
      </c>
      <c r="T88" s="3" t="str">
        <f>TRIM(IF(MID(TRIM(Transportes!H88),1,FIND("-",TRIM(Transportes!H88),1)-2)="Acción humana","H","F"))</f>
        <v>F</v>
      </c>
      <c r="U88" s="80">
        <f>Transportes!G88</f>
        <v>20</v>
      </c>
    </row>
    <row r="89" spans="17:21" ht="14.25" customHeight="1">
      <c r="Q89" s="3"/>
      <c r="R89" s="3" t="str">
        <f>TRIM(MID(TRIM(Transportes!D89),1,FIND(CHAR(10),TRIM(Transportes!D89),1)-1))</f>
        <v>Piura</v>
      </c>
      <c r="S89" s="3" t="str">
        <f>TRIM(IF(Transportes!F89="TRÁNSITO INTERRUMPIDO","Interrumpido",IF(Transportes!F89="TRÁNSITO RESTRINGIDO","Restringido","Normal")))</f>
        <v>Restringido</v>
      </c>
      <c r="T89" s="3" t="str">
        <f>TRIM(IF(MID(TRIM(Transportes!H89),1,FIND("-",TRIM(Transportes!H89),1)-2)="Acción humana","H","F"))</f>
        <v>F</v>
      </c>
      <c r="U89" s="80">
        <f>Transportes!G89</f>
        <v>20</v>
      </c>
    </row>
    <row r="90" spans="17:21" ht="14.25" customHeight="1">
      <c r="Q90" s="3"/>
      <c r="R90" s="3" t="str">
        <f>TRIM(MID(TRIM(Transportes!D90),1,FIND(CHAR(10),TRIM(Transportes!D90),1)-1))</f>
        <v>Lambayeque</v>
      </c>
      <c r="S90" s="3" t="str">
        <f>TRIM(IF(Transportes!F90="TRÁNSITO INTERRUMPIDO","Interrumpido",IF(Transportes!F90="TRÁNSITO RESTRINGIDO","Restringido","Normal")))</f>
        <v>Restringido</v>
      </c>
      <c r="T90" s="3" t="str">
        <f>TRIM(IF(MID(TRIM(Transportes!H90),1,FIND("-",TRIM(Transportes!H90),1)-2)="Acción humana","H","F"))</f>
        <v>F</v>
      </c>
      <c r="U90" s="80">
        <f>Transportes!G90</f>
        <v>20</v>
      </c>
    </row>
    <row r="91" spans="17:21" ht="14.25" customHeight="1">
      <c r="Q91" s="3"/>
      <c r="R91" s="3" t="str">
        <f>TRIM(MID(TRIM(Transportes!D91),1,FIND(CHAR(10),TRIM(Transportes!D91),1)-1))</f>
        <v>Ica</v>
      </c>
      <c r="S91" s="3" t="str">
        <f>TRIM(IF(Transportes!F91="TRÁNSITO INTERRUMPIDO","Interrumpido",IF(Transportes!F91="TRÁNSITO RESTRINGIDO","Restringido","Normal")))</f>
        <v>Restringido</v>
      </c>
      <c r="T91" s="3" t="str">
        <f>TRIM(IF(MID(TRIM(Transportes!H91),1,FIND("-",TRIM(Transportes!H91),1)-2)="Acción humana","H","F"))</f>
        <v>F</v>
      </c>
      <c r="U91" s="80">
        <f>Transportes!G91</f>
        <v>125</v>
      </c>
    </row>
    <row r="92" spans="17:21" ht="14.25" customHeight="1">
      <c r="Q92" s="3"/>
      <c r="R92" s="3" t="str">
        <f>TRIM(MID(TRIM(Transportes!D92),1,FIND(CHAR(10),TRIM(Transportes!D92),1)-1))</f>
        <v>Amazonas</v>
      </c>
      <c r="S92" s="3" t="str">
        <f>TRIM(IF(Transportes!F92="TRÁNSITO INTERRUMPIDO","Interrumpido",IF(Transportes!F92="TRÁNSITO RESTRINGIDO","Restringido","Normal")))</f>
        <v>Restringido</v>
      </c>
      <c r="T92" s="3" t="str">
        <f>TRIM(IF(MID(TRIM(Transportes!H92),1,FIND("-",TRIM(Transportes!H92),1)-2)="Acción humana","H","F"))</f>
        <v>F</v>
      </c>
      <c r="U92" s="80">
        <f>Transportes!G92</f>
        <v>45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25</v>
      </c>
    </row>
    <row r="94" spans="17:21" ht="14.25" customHeight="1">
      <c r="Q94" s="3"/>
      <c r="R94" s="3" t="str">
        <f>TRIM(MID(TRIM(Transportes!D94),1,FIND(CHAR(10),TRIM(Transportes!D94),1)-1))</f>
        <v>Piura</v>
      </c>
      <c r="S94" s="3" t="str">
        <f>TRIM(IF(Transportes!F94="TRÁNSITO INTERRUMPIDO","Interrumpido",IF(Transportes!F94="TRÁNSITO RESTRINGIDO","Restringido","Normal")))</f>
        <v>Restringido</v>
      </c>
      <c r="T94" s="3" t="str">
        <f>TRIM(IF(MID(TRIM(Transportes!H94),1,FIND("-",TRIM(Transportes!H94),1)-2)="Acción humana","H","F"))</f>
        <v>F</v>
      </c>
      <c r="U94" s="80">
        <f>Transportes!G94</f>
        <v>160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65</v>
      </c>
    </row>
    <row r="96" spans="17:21" ht="14.25" customHeight="1">
      <c r="Q96" s="3"/>
      <c r="R96" s="3" t="str">
        <f>TRIM(MID(TRIM(Transportes!D96),1,FIND(CHAR(10),TRIM(Transportes!D96),1)-1))</f>
        <v>Áncash</v>
      </c>
      <c r="S96" s="3" t="str">
        <f>TRIM(IF(Transportes!F96="TRÁNSITO INTERRUMPIDO","Interrumpido",IF(Transportes!F96="TRÁNSITO RESTRINGIDO","Restringido","Normal")))</f>
        <v>Restringido</v>
      </c>
      <c r="T96" s="3" t="str">
        <f>TRIM(IF(MID(TRIM(Transportes!H96),1,FIND("-",TRIM(Transportes!H96),1)-2)="Acción humana","H","F"))</f>
        <v>F</v>
      </c>
      <c r="U96" s="80">
        <f>Transportes!G96</f>
        <v>85</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796</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340</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12</v>
      </c>
    </row>
    <row r="100" spans="17:21" ht="14.25" customHeight="1">
      <c r="Q100" s="3"/>
      <c r="R100" s="3" t="str">
        <f>TRIM(MID(TRIM(Transportes!D100),1,FIND(CHAR(10),TRIM(Transportes!D100),1)-1))</f>
        <v>Amazonas</v>
      </c>
      <c r="S100" s="3" t="str">
        <f>TRIM(IF(Transportes!F100="TRÁNSITO INTERRUMPIDO","Interrumpido",IF(Transportes!F100="TRÁNSITO RESTRINGIDO","Restringido","Normal")))</f>
        <v>Restringido</v>
      </c>
      <c r="T100" s="3" t="str">
        <f>TRIM(IF(MID(TRIM(Transportes!H100),1,FIND("-",TRIM(Transportes!H100),1)-2)="Acción humana","H","F"))</f>
        <v>F</v>
      </c>
      <c r="U100" s="80" t="str">
        <f>Transportes!G100</f>
        <v>-</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8</v>
      </c>
    </row>
    <row r="102" spans="17:21" ht="14.25" customHeight="1">
      <c r="Q102" s="3"/>
      <c r="R102" s="3" t="str">
        <f>TRIM(MID(TRIM(Transportes!D102),1,FIND(CHAR(10),TRIM(Transportes!D102),1)-1))</f>
        <v>Áncash</v>
      </c>
      <c r="S102" s="3" t="str">
        <f>TRIM(IF(Transportes!F102="TRÁNSITO INTERRUMPIDO","Interrumpido",IF(Transportes!F102="TRÁNSITO RESTRINGIDO","Restringido","Normal")))</f>
        <v>Restringido</v>
      </c>
      <c r="T102" s="3" t="str">
        <f>TRIM(IF(MID(TRIM(Transportes!H102),1,FIND("-",TRIM(Transportes!H102),1)-2)="Acción humana","H","F"))</f>
        <v>F</v>
      </c>
      <c r="U102" s="80">
        <f>Transportes!G102</f>
        <v>25</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30</v>
      </c>
    </row>
    <row r="104" spans="17:21" ht="14.25" customHeight="1">
      <c r="Q104" s="3"/>
      <c r="R104" s="3" t="str">
        <f>TRIM(MID(TRIM(Transportes!D104),1,FIND(CHAR(10),TRIM(Transportes!D104),1)-1))</f>
        <v>Áncash</v>
      </c>
      <c r="S104" s="3" t="str">
        <f>TRIM(IF(Transportes!F104="TRÁNSITO INTERRUMPIDO","Interrumpido",IF(Transportes!F104="TRÁNSITO RESTRINGIDO","Restringido","Normal")))</f>
        <v>Restringido</v>
      </c>
      <c r="T104" s="3" t="str">
        <f>TRIM(IF(MID(TRIM(Transportes!H104),1,FIND("-",TRIM(Transportes!H104),1)-2)="Acción humana","H","F"))</f>
        <v>F</v>
      </c>
      <c r="U104" s="80">
        <f>Transportes!G104</f>
        <v>122</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20</v>
      </c>
    </row>
    <row r="106" spans="17:21" ht="14.25" customHeight="1">
      <c r="Q106" s="3"/>
      <c r="R106" s="3" t="str">
        <f>TRIM(MID(TRIM(Transportes!D106),1,FIND(CHAR(10),TRIM(Transportes!D106),1)-1))</f>
        <v>San Martín</v>
      </c>
      <c r="S106" s="3" t="str">
        <f>TRIM(IF(Transportes!F106="TRÁNSITO INTERRUMPIDO","Interrumpido",IF(Transportes!F106="TRÁNSITO RESTRINGIDO","Restringido","Normal")))</f>
        <v>Restringido</v>
      </c>
      <c r="T106" s="3" t="str">
        <f>TRIM(IF(MID(TRIM(Transportes!H106),1,FIND("-",TRIM(Transportes!H106),1)-2)="Acción humana","H","F"))</f>
        <v>F</v>
      </c>
      <c r="U106" s="80">
        <f>Transportes!G106</f>
        <v>60</v>
      </c>
    </row>
    <row r="107" spans="17:21" ht="14.25" customHeight="1">
      <c r="Q107" s="3"/>
      <c r="R107" s="3" t="str">
        <f>TRIM(MID(TRIM(Transportes!D107),1,FIND(CHAR(10),TRIM(Transportes!D107),1)-1))</f>
        <v>Áncash</v>
      </c>
      <c r="S107" s="3" t="str">
        <f>TRIM(IF(Transportes!F107="TRÁNSITO INTERRUMPIDO","Interrumpido",IF(Transportes!F107="TRÁNSITO RESTRINGIDO","Restringido","Normal")))</f>
        <v>Restringido</v>
      </c>
      <c r="T107" s="3" t="str">
        <f>TRIM(IF(MID(TRIM(Transportes!H107),1,FIND("-",TRIM(Transportes!H107),1)-2)="Acción humana","H","F"))</f>
        <v>F</v>
      </c>
      <c r="U107" s="80">
        <f>Transportes!G107</f>
        <v>150</v>
      </c>
    </row>
    <row r="108" spans="17:21" ht="14.25" customHeight="1">
      <c r="Q108" s="3"/>
      <c r="R108" s="3" t="str">
        <f>TRIM(MID(TRIM(Transportes!D108),1,FIND(CHAR(10),TRIM(Transportes!D108),1)-1))</f>
        <v>Piura</v>
      </c>
      <c r="S108" s="3" t="str">
        <f>TRIM(IF(Transportes!F108="TRÁNSITO INTERRUMPIDO","Interrumpido",IF(Transportes!F108="TRÁNSITO RESTRINGIDO","Restringido","Normal")))</f>
        <v>Restringido</v>
      </c>
      <c r="T108" s="3" t="str">
        <f>TRIM(IF(MID(TRIM(Transportes!H108),1,FIND("-",TRIM(Transportes!H108),1)-2)="Acción humana","H","F"))</f>
        <v>F</v>
      </c>
      <c r="U108" s="80" t="str">
        <f>Transportes!G108</f>
        <v>-</v>
      </c>
    </row>
    <row r="109" spans="17:21" ht="14.25" customHeight="1">
      <c r="Q109" s="3"/>
      <c r="R109" s="3" t="str">
        <f>TRIM(MID(TRIM(Transportes!D109),1,FIND(CHAR(10),TRIM(Transportes!D109),1)-1))</f>
        <v>Áncash</v>
      </c>
      <c r="S109" s="3" t="str">
        <f>TRIM(IF(Transportes!F109="TRÁNSITO INTERRUMPIDO","Interrumpido",IF(Transportes!F109="TRÁNSITO RESTRINGIDO","Restringido","Normal")))</f>
        <v>Restringido</v>
      </c>
      <c r="T109" s="3" t="str">
        <f>TRIM(IF(MID(TRIM(Transportes!H109),1,FIND("-",TRIM(Transportes!H109),1)-2)="Acción humana","H","F"))</f>
        <v>F</v>
      </c>
      <c r="U109" s="80">
        <f>Transportes!G109</f>
        <v>16</v>
      </c>
    </row>
    <row r="110" spans="17:21" ht="14.25" customHeight="1">
      <c r="Q110" s="3"/>
      <c r="R110" s="3" t="str">
        <f>TRIM(MID(TRIM(Transportes!D110),1,FIND(CHAR(10),TRIM(Transportes!D110),1)-1))</f>
        <v>Áncash</v>
      </c>
      <c r="S110" s="3" t="str">
        <f>TRIM(IF(Transportes!F110="TRÁNSITO INTERRUMPIDO","Interrumpido",IF(Transportes!F110="TRÁNSITO RESTRINGIDO","Restringido","Normal")))</f>
        <v>Restringido</v>
      </c>
      <c r="T110" s="3" t="str">
        <f>TRIM(IF(MID(TRIM(Transportes!H110),1,FIND("-",TRIM(Transportes!H110),1)-2)="Acción humana","H","F"))</f>
        <v>F</v>
      </c>
      <c r="U110" s="80">
        <f>Transportes!G110</f>
        <v>5</v>
      </c>
    </row>
    <row r="111" spans="17:21" ht="14.25" customHeight="1">
      <c r="Q111" s="3"/>
      <c r="R111" s="3" t="str">
        <f>TRIM(MID(TRIM(Transportes!D111),1,FIND(CHAR(10),TRIM(Transportes!D111),1)-1))</f>
        <v>Ica</v>
      </c>
      <c r="S111" s="3" t="str">
        <f>TRIM(IF(Transportes!F111="TRÁNSITO INTERRUMPIDO","Interrumpido",IF(Transportes!F111="TRÁNSITO RESTRINGIDO","Restringido","Normal")))</f>
        <v>Restringido</v>
      </c>
      <c r="T111" s="3" t="str">
        <f>TRIM(IF(MID(TRIM(Transportes!H111),1,FIND("-",TRIM(Transportes!H111),1)-2)="Acción humana","H","F"))</f>
        <v>F</v>
      </c>
      <c r="U111" s="80">
        <f>Transportes!G111</f>
        <v>125</v>
      </c>
    </row>
    <row r="112" spans="17:21" ht="14.25" customHeight="1">
      <c r="Q112" s="3"/>
      <c r="R112" s="3" t="str">
        <f>TRIM(MID(TRIM(Transportes!D112),1,FIND(CHAR(10),TRIM(Transportes!D112),1)-1))</f>
        <v>Ayacucho</v>
      </c>
      <c r="S112" s="3" t="str">
        <f>TRIM(IF(Transportes!F112="TRÁNSITO INTERRUMPIDO","Interrumpido",IF(Transportes!F112="TRÁNSITO RESTRINGIDO","Restringido","Normal")))</f>
        <v>Restringido</v>
      </c>
      <c r="T112" s="3" t="str">
        <f>TRIM(IF(MID(TRIM(Transportes!H112),1,FIND("-",TRIM(Transportes!H112),1)-2)="Acción humana","H","F"))</f>
        <v>F</v>
      </c>
      <c r="U112" s="80">
        <f>Transportes!G112</f>
        <v>125</v>
      </c>
    </row>
    <row r="113" spans="17:21" ht="14.25" customHeight="1">
      <c r="Q113" s="3"/>
      <c r="R113" s="3" t="str">
        <f>TRIM(MID(TRIM(Transportes!D113),1,FIND(CHAR(10),TRIM(Transportes!D113),1)-1))</f>
        <v>Ayacucho</v>
      </c>
      <c r="S113" s="3" t="str">
        <f>TRIM(IF(Transportes!F113="TRÁNSITO INTERRUMPIDO","Interrumpido",IF(Transportes!F113="TRÁNSITO RESTRINGIDO","Restringido","Normal")))</f>
        <v>Restringido</v>
      </c>
      <c r="T113" s="3" t="str">
        <f>TRIM(IF(MID(TRIM(Transportes!H113),1,FIND("-",TRIM(Transportes!H113),1)-2)="Acción humana","H","F"))</f>
        <v>F</v>
      </c>
      <c r="U113" s="80" t="str">
        <f>Transportes!G113</f>
        <v>-</v>
      </c>
    </row>
    <row r="114" spans="17:21" ht="14.25" customHeight="1">
      <c r="Q114" s="3"/>
      <c r="R114" s="3" t="str">
        <f>TRIM(MID(TRIM(Transportes!D114),1,FIND(CHAR(10),TRIM(Transportes!D114),1)-1))</f>
        <v>Amazonas</v>
      </c>
      <c r="S114" s="3" t="str">
        <f>TRIM(IF(Transportes!F114="TRÁNSITO INTERRUMPIDO","Interrumpido",IF(Transportes!F114="TRÁNSITO RESTRINGIDO","Restringido","Normal")))</f>
        <v>Restringido</v>
      </c>
      <c r="T114" s="3" t="str">
        <f>TRIM(IF(MID(TRIM(Transportes!H114),1,FIND("-",TRIM(Transportes!H114),1)-2)="Acción humana","H","F"))</f>
        <v>F</v>
      </c>
      <c r="U114" s="80">
        <f>Transportes!G114</f>
        <v>30</v>
      </c>
    </row>
    <row r="115" spans="17:21" ht="14.25" customHeight="1">
      <c r="Q115" s="3"/>
      <c r="R115" s="3" t="str">
        <f>TRIM(MID(TRIM(Transportes!D115),1,FIND(CHAR(10),TRIM(Transportes!D115),1)-1))</f>
        <v>Piura</v>
      </c>
      <c r="S115" s="3" t="str">
        <f>TRIM(IF(Transportes!F115="TRÁNSITO INTERRUMPIDO","Interrumpido",IF(Transportes!F115="TRÁNSITO RESTRINGIDO","Restringido","Normal")))</f>
        <v>Restringido</v>
      </c>
      <c r="T115" s="3" t="str">
        <f>TRIM(IF(MID(TRIM(Transportes!H115),1,FIND("-",TRIM(Transportes!H115),1)-2)="Acción humana","H","F"))</f>
        <v>F</v>
      </c>
      <c r="U115" s="80">
        <f>Transportes!G115</f>
        <v>100</v>
      </c>
    </row>
    <row r="116" spans="17:21" ht="14.25" customHeight="1">
      <c r="Q116" s="3"/>
      <c r="R116" s="3" t="str">
        <f>TRIM(MID(TRIM(Transportes!D116),1,FIND(CHAR(10),TRIM(Transportes!D116),1)-1))</f>
        <v>Ucayali</v>
      </c>
      <c r="S116" s="3" t="str">
        <f>TRIM(IF(Transportes!F116="TRÁNSITO INTERRUMPIDO","Interrumpido",IF(Transportes!F116="TRÁNSITO RESTRINGIDO","Restringido","Normal")))</f>
        <v>Restringido</v>
      </c>
      <c r="T116" s="3" t="str">
        <f>TRIM(IF(MID(TRIM(Transportes!H116),1,FIND("-",TRIM(Transportes!H116),1)-2)="Acción humana","H","F"))</f>
        <v>F</v>
      </c>
      <c r="U116" s="80">
        <f>Transportes!G116</f>
        <v>81</v>
      </c>
    </row>
    <row r="117" spans="17:21" ht="14.25" customHeight="1">
      <c r="Q117" s="3"/>
      <c r="R117" s="3" t="str">
        <f>TRIM(MID(TRIM(Transportes!D117),1,FIND(CHAR(10),TRIM(Transportes!D117),1)-1))</f>
        <v>Ucayali</v>
      </c>
      <c r="S117" s="3" t="str">
        <f>TRIM(IF(Transportes!F117="TRÁNSITO INTERRUMPIDO","Interrumpido",IF(Transportes!F117="TRÁNSITO RESTRINGIDO","Restringido","Normal")))</f>
        <v>Restringido</v>
      </c>
      <c r="T117" s="3" t="str">
        <f>TRIM(IF(MID(TRIM(Transportes!H117),1,FIND("-",TRIM(Transportes!H117),1)-2)="Acción humana","H","F"))</f>
        <v>F</v>
      </c>
      <c r="U117" s="80">
        <f>Transportes!G117</f>
        <v>141</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130</v>
      </c>
    </row>
    <row r="119" spans="17:21" ht="14.25" customHeight="1">
      <c r="Q119" s="3"/>
      <c r="R119" s="3" t="str">
        <f>TRIM(MID(TRIM(Transportes!D119),1,FIND(CHAR(10),TRIM(Transportes!D119),1)-1))</f>
        <v>Ucayali</v>
      </c>
      <c r="S119" s="3" t="str">
        <f>TRIM(IF(Transportes!F119="TRÁNSITO INTERRUMPIDO","Interrumpido",IF(Transportes!F119="TRÁNSITO RESTRINGIDO","Restringido","Normal")))</f>
        <v>Restringido</v>
      </c>
      <c r="T119" s="3" t="str">
        <f>TRIM(IF(MID(TRIM(Transportes!H119),1,FIND("-",TRIM(Transportes!H119),1)-2)="Acción humana","H","F"))</f>
        <v>F</v>
      </c>
      <c r="U119" s="80">
        <f>Transportes!G119</f>
        <v>170</v>
      </c>
    </row>
    <row r="120" spans="17:21" ht="14.25" customHeight="1">
      <c r="Q120" s="3"/>
      <c r="R120" s="3" t="str">
        <f>TRIM(MID(TRIM(Transportes!D120),1,FIND(CHAR(10),TRIM(Transportes!D120),1)-1))</f>
        <v>Cajamarca</v>
      </c>
      <c r="S120" s="3" t="str">
        <f>TRIM(IF(Transportes!F120="TRÁNSITO INTERRUMPIDO","Interrumpido",IF(Transportes!F120="TRÁNSITO RESTRINGIDO","Restringido","Normal")))</f>
        <v>Restringido</v>
      </c>
      <c r="T120" s="3" t="str">
        <f>TRIM(IF(MID(TRIM(Transportes!H120),1,FIND("-",TRIM(Transportes!H120),1)-2)="Acción humana","H","F"))</f>
        <v>F</v>
      </c>
      <c r="U120" s="80">
        <f>Transportes!G120</f>
        <v>30</v>
      </c>
    </row>
    <row r="121" spans="17:21" ht="14.25" customHeight="1">
      <c r="Q121" s="3"/>
      <c r="R121" s="3" t="str">
        <f>TRIM(MID(TRIM(Transportes!D121),1,FIND(CHAR(10),TRIM(Transportes!D121),1)-1))</f>
        <v>Moquegua</v>
      </c>
      <c r="S121" s="3" t="str">
        <f>TRIM(IF(Transportes!F121="TRÁNSITO INTERRUMPIDO","Interrumpido",IF(Transportes!F121="TRÁNSITO RESTRINGIDO","Restringido","Normal")))</f>
        <v>Restringido</v>
      </c>
      <c r="T121" s="3" t="str">
        <f>TRIM(IF(MID(TRIM(Transportes!H121),1,FIND("-",TRIM(Transportes!H121),1)-2)="Acción humana","H","F"))</f>
        <v>F</v>
      </c>
      <c r="U121" s="80">
        <f>Transportes!G121</f>
        <v>40</v>
      </c>
    </row>
    <row r="122" spans="17:21" ht="14.25" customHeight="1">
      <c r="Q122" s="3"/>
      <c r="R122" s="3" t="str">
        <f>TRIM(MID(TRIM(Transportes!D122),1,FIND(CHAR(10),TRIM(Transportes!D122),1)-1))</f>
        <v>Moquegua</v>
      </c>
      <c r="S122" s="3" t="str">
        <f>TRIM(IF(Transportes!F122="TRÁNSITO INTERRUMPIDO","Interrumpido",IF(Transportes!F122="TRÁNSITO RESTRINGIDO","Restringido","Normal")))</f>
        <v>Restringido</v>
      </c>
      <c r="T122" s="3" t="str">
        <f>TRIM(IF(MID(TRIM(Transportes!H122),1,FIND("-",TRIM(Transportes!H122),1)-2)="Acción humana","H","F"))</f>
        <v>F</v>
      </c>
      <c r="U122" s="80">
        <f>Transportes!G122</f>
        <v>63</v>
      </c>
    </row>
    <row r="123" spans="17:21" ht="14.25" customHeight="1">
      <c r="Q123" s="3"/>
      <c r="R123" s="3" t="str">
        <f>TRIM(MID(TRIM(Transportes!D123),1,FIND(CHAR(10),TRIM(Transportes!D123),1)-1))</f>
        <v>La Libertad</v>
      </c>
      <c r="S123" s="3" t="str">
        <f>TRIM(IF(Transportes!F123="TRÁNSITO INTERRUMPIDO","Interrumpido",IF(Transportes!F123="TRÁNSITO RESTRINGIDO","Restringido","Normal")))</f>
        <v>Restringido</v>
      </c>
      <c r="T123" s="3" t="str">
        <f>TRIM(IF(MID(TRIM(Transportes!H123),1,FIND("-",TRIM(Transportes!H123),1)-2)="Acción humana","H","F"))</f>
        <v>F</v>
      </c>
      <c r="U123" s="80" t="str">
        <f>Transportes!G123</f>
        <v>-</v>
      </c>
    </row>
    <row r="124" spans="17:21" ht="14.25" customHeight="1">
      <c r="Q124" s="3"/>
      <c r="R124" s="3" t="str">
        <f>TRIM(MID(TRIM(Transportes!D124),1,FIND(CHAR(10),TRIM(Transportes!D124),1)-1))</f>
        <v>Puno</v>
      </c>
      <c r="S124" s="3" t="str">
        <f>TRIM(IF(Transportes!F124="TRÁNSITO INTERRUMPIDO","Interrumpido",IF(Transportes!F124="TRÁNSITO RESTRINGIDO","Restringido","Normal")))</f>
        <v>Restringido</v>
      </c>
      <c r="T124" s="3" t="str">
        <f>TRIM(IF(MID(TRIM(Transportes!H124),1,FIND("-",TRIM(Transportes!H124),1)-2)="Acción humana","H","F"))</f>
        <v>F</v>
      </c>
      <c r="U124" s="80">
        <f>Transportes!G124</f>
        <v>60</v>
      </c>
    </row>
    <row r="125" spans="17:21" ht="14.25" customHeight="1">
      <c r="Q125" s="3"/>
      <c r="R125" s="3" t="str">
        <f>TRIM(MID(TRIM(Transportes!D125),1,FIND(CHAR(10),TRIM(Transportes!D125),1)-1))</f>
        <v>Cajamarca</v>
      </c>
      <c r="S125" s="3" t="str">
        <f>TRIM(IF(Transportes!F125="TRÁNSITO INTERRUMPIDO","Interrumpido",IF(Transportes!F125="TRÁNSITO RESTRINGIDO","Restringido","Normal")))</f>
        <v>Normal</v>
      </c>
      <c r="T125" s="3" t="str">
        <f>TRIM(IF(MID(TRIM(Transportes!H125),1,FIND("-",TRIM(Transportes!H125),1)-2)="Acción humana","H","F"))</f>
        <v>F</v>
      </c>
      <c r="U125" s="80">
        <f>Transportes!G125</f>
        <v>70</v>
      </c>
    </row>
    <row r="126" spans="17:21" ht="14.25" customHeight="1">
      <c r="Q126" s="3"/>
      <c r="R126" s="3" t="str">
        <f>TRIM(MID(TRIM(Transportes!D126),1,FIND(CHAR(10),TRIM(Transportes!D126),1)-1))</f>
        <v>Amazonas</v>
      </c>
      <c r="S126" s="3" t="str">
        <f>TRIM(IF(Transportes!F126="TRÁNSITO INTERRUMPIDO","Interrumpido",IF(Transportes!F126="TRÁNSITO RESTRINGIDO","Restringido","Normal")))</f>
        <v>Normal</v>
      </c>
      <c r="T126" s="3" t="str">
        <f>TRIM(IF(MID(TRIM(Transportes!H126),1,FIND("-",TRIM(Transportes!H126),1)-2)="Acción humana","H","F"))</f>
        <v>F</v>
      </c>
      <c r="U126" s="80">
        <f>Transportes!G126</f>
        <v>30</v>
      </c>
    </row>
    <row r="127" spans="17:21" ht="14.25" customHeight="1">
      <c r="Q127" s="3"/>
      <c r="R127" s="3" t="str">
        <f>TRIM(MID(TRIM(Transportes!D127),1,FIND(CHAR(10),TRIM(Transportes!D127),1)-1))</f>
        <v>Áncash</v>
      </c>
      <c r="S127" s="3" t="str">
        <f>TRIM(IF(Transportes!F127="TRÁNSITO INTERRUMPIDO","Interrumpido",IF(Transportes!F127="TRÁNSITO RESTRINGIDO","Restringido","Normal")))</f>
        <v>Normal</v>
      </c>
      <c r="T127" s="3" t="str">
        <f>TRIM(IF(MID(TRIM(Transportes!H127),1,FIND("-",TRIM(Transportes!H127),1)-2)="Acción humana","H","F"))</f>
        <v>F</v>
      </c>
      <c r="U127" s="80">
        <f>Transportes!G127</f>
        <v>5</v>
      </c>
    </row>
    <row r="128" spans="17:21" ht="14.25" customHeight="1">
      <c r="Q128" s="3"/>
      <c r="R128" s="3" t="str">
        <f>TRIM(MID(TRIM(Transportes!D128),1,FIND(CHAR(10),TRIM(Transportes!D128),1)-1))</f>
        <v>Lambayeque</v>
      </c>
      <c r="S128" s="3" t="str">
        <f>TRIM(IF(Transportes!F128="TRÁNSITO INTERRUMPIDO","Interrumpido",IF(Transportes!F128="TRÁNSITO RESTRINGIDO","Restringido","Normal")))</f>
        <v>Normal</v>
      </c>
      <c r="T128" s="3" t="str">
        <f>TRIM(IF(MID(TRIM(Transportes!H128),1,FIND("-",TRIM(Transportes!H128),1)-2)="Acción humana","H","F"))</f>
        <v>F</v>
      </c>
      <c r="U128" s="80">
        <f>Transportes!G128</f>
        <v>6</v>
      </c>
    </row>
    <row r="129" spans="17:21" ht="14.25" customHeight="1">
      <c r="Q129" s="3"/>
      <c r="R129" s="3" t="e">
        <f>TRIM(MID(TRIM(Transportes!D129),1,FIND(CHAR(10),TRIM(Transportes!D129),1)-1))</f>
        <v>#VALUE!</v>
      </c>
      <c r="S129" s="3" t="str">
        <f>TRIM(IF(Transportes!F129="TRÁNSITO INTERRUMPIDO","Interrumpido",IF(Transportes!F129="TRÁNSITO RESTRINGIDO","Restringido","Normal")))</f>
        <v>Normal</v>
      </c>
      <c r="T129" s="3" t="e">
        <f>TRIM(IF(MID(TRIM(Transportes!H129),1,FIND("-",TRIM(Transportes!H129),1)-2)="Acción humana","H","F"))</f>
        <v>#VALUE!</v>
      </c>
      <c r="U129" s="80">
        <f>Transportes!G129</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A2:F2"/>
    <mergeCell ref="A3:F3"/>
    <mergeCell ref="F5:I5"/>
    <mergeCell ref="F14:K14"/>
    <mergeCell ref="M14:P14"/>
    <mergeCell ref="D56:E56"/>
    <mergeCell ref="D57:E57"/>
    <mergeCell ref="M44:P44"/>
    <mergeCell ref="P15:P16"/>
    <mergeCell ref="M15:O15"/>
    <mergeCell ref="F15:F16"/>
    <mergeCell ref="G15:H15"/>
    <mergeCell ref="I15:J15"/>
    <mergeCell ref="K15:K16"/>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9"/>
  <sheetViews>
    <sheetView showGridLines="0" zoomScaleNormal="100" zoomScaleSheetLayoutView="100" workbookViewId="0">
      <selection activeCell="B10" sqref="B10"/>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52" t="s">
        <v>62</v>
      </c>
      <c r="E1" s="252"/>
      <c r="F1" s="252"/>
      <c r="G1" s="252"/>
      <c r="H1" s="252"/>
      <c r="I1" s="252"/>
      <c r="J1" s="252"/>
      <c r="K1" s="252"/>
    </row>
    <row r="2" spans="1:13" ht="25.5" customHeight="1">
      <c r="A2" s="204"/>
      <c r="B2" s="1"/>
      <c r="C2" s="138" t="s">
        <v>0</v>
      </c>
      <c r="D2" s="253" t="s">
        <v>1</v>
      </c>
      <c r="E2" s="253"/>
      <c r="F2" s="253"/>
      <c r="G2" s="253"/>
      <c r="H2" s="253"/>
      <c r="I2" s="253"/>
      <c r="J2" s="253"/>
      <c r="K2" s="253"/>
      <c r="L2" s="140"/>
    </row>
    <row r="3" spans="1:13" ht="22.5" customHeight="1">
      <c r="A3" s="204"/>
      <c r="B3" s="141" t="s">
        <v>14</v>
      </c>
      <c r="C3" s="131" t="s">
        <v>1267</v>
      </c>
      <c r="D3" s="139"/>
      <c r="E3" s="21"/>
      <c r="F3" s="21"/>
      <c r="G3" s="142"/>
      <c r="H3" s="143"/>
      <c r="I3" s="144"/>
      <c r="J3" s="143"/>
      <c r="K3" s="145"/>
      <c r="L3" s="145"/>
    </row>
    <row r="4" spans="1:13" ht="37.5" customHeight="1">
      <c r="A4" s="210" t="s">
        <v>1104</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124</v>
      </c>
      <c r="B5" s="201" t="s">
        <v>185</v>
      </c>
      <c r="C5" s="41">
        <v>45005</v>
      </c>
      <c r="D5" s="32" t="s">
        <v>186</v>
      </c>
      <c r="E5" s="162" t="s">
        <v>289</v>
      </c>
      <c r="F5" s="110" t="s">
        <v>32</v>
      </c>
      <c r="G5" s="90">
        <v>100</v>
      </c>
      <c r="H5" s="73" t="s">
        <v>1285</v>
      </c>
      <c r="I5" s="33" t="s">
        <v>326</v>
      </c>
      <c r="J5" s="67" t="s">
        <v>1140</v>
      </c>
      <c r="K5" s="34" t="s">
        <v>39</v>
      </c>
      <c r="L5" s="35" t="s">
        <v>188</v>
      </c>
      <c r="M5" s="50" t="s">
        <v>214</v>
      </c>
    </row>
    <row r="6" spans="1:13" ht="141" customHeight="1">
      <c r="A6" s="205">
        <v>123</v>
      </c>
      <c r="B6" s="201" t="s">
        <v>148</v>
      </c>
      <c r="C6" s="41">
        <v>45001</v>
      </c>
      <c r="D6" s="32" t="s">
        <v>144</v>
      </c>
      <c r="E6" s="42" t="s">
        <v>149</v>
      </c>
      <c r="F6" s="110" t="s">
        <v>32</v>
      </c>
      <c r="G6" s="90" t="s">
        <v>294</v>
      </c>
      <c r="H6" s="73" t="s">
        <v>1286</v>
      </c>
      <c r="I6" s="33" t="s">
        <v>1091</v>
      </c>
      <c r="J6" s="89" t="s">
        <v>1097</v>
      </c>
      <c r="K6" s="34" t="s">
        <v>39</v>
      </c>
      <c r="L6" s="72" t="s">
        <v>151</v>
      </c>
      <c r="M6" s="50" t="s">
        <v>152</v>
      </c>
    </row>
    <row r="7" spans="1:13" ht="141" customHeight="1">
      <c r="A7" s="205">
        <v>122</v>
      </c>
      <c r="B7" s="177" t="s">
        <v>1436</v>
      </c>
      <c r="C7" s="41">
        <v>45170</v>
      </c>
      <c r="D7" s="32" t="s">
        <v>134</v>
      </c>
      <c r="E7" s="42" t="s">
        <v>1432</v>
      </c>
      <c r="F7" s="39" t="s">
        <v>12</v>
      </c>
      <c r="G7" s="91" t="s">
        <v>294</v>
      </c>
      <c r="H7" s="74" t="s">
        <v>1433</v>
      </c>
      <c r="I7" s="37" t="s">
        <v>37</v>
      </c>
      <c r="J7" s="67" t="s">
        <v>1152</v>
      </c>
      <c r="K7" s="34" t="s">
        <v>39</v>
      </c>
      <c r="L7" s="35" t="s">
        <v>1434</v>
      </c>
      <c r="M7" s="50" t="s">
        <v>1435</v>
      </c>
    </row>
    <row r="8" spans="1:13" ht="141" customHeight="1">
      <c r="A8" s="205">
        <v>121</v>
      </c>
      <c r="B8" s="177" t="s">
        <v>1426</v>
      </c>
      <c r="C8" s="41">
        <v>45170</v>
      </c>
      <c r="D8" s="32" t="s">
        <v>1427</v>
      </c>
      <c r="E8" s="42" t="s">
        <v>1428</v>
      </c>
      <c r="F8" s="39" t="s">
        <v>12</v>
      </c>
      <c r="G8" s="91" t="s">
        <v>294</v>
      </c>
      <c r="H8" s="74" t="s">
        <v>1443</v>
      </c>
      <c r="I8" s="37"/>
      <c r="J8" s="89" t="s">
        <v>1429</v>
      </c>
      <c r="K8" s="34"/>
      <c r="L8" s="35" t="s">
        <v>1430</v>
      </c>
      <c r="M8" s="50" t="s">
        <v>1431</v>
      </c>
    </row>
    <row r="9" spans="1:13" ht="141" customHeight="1">
      <c r="A9" s="205">
        <v>120</v>
      </c>
      <c r="B9" s="177" t="s">
        <v>1411</v>
      </c>
      <c r="C9" s="41">
        <v>45170</v>
      </c>
      <c r="D9" s="32" t="s">
        <v>139</v>
      </c>
      <c r="E9" s="42" t="s">
        <v>1412</v>
      </c>
      <c r="F9" s="39" t="s">
        <v>12</v>
      </c>
      <c r="G9" s="91">
        <v>23</v>
      </c>
      <c r="H9" s="74" t="s">
        <v>1413</v>
      </c>
      <c r="I9" s="37" t="s">
        <v>37</v>
      </c>
      <c r="J9" s="67" t="s">
        <v>1152</v>
      </c>
      <c r="K9" s="34" t="s">
        <v>39</v>
      </c>
      <c r="L9" s="35" t="s">
        <v>1414</v>
      </c>
      <c r="M9" s="50" t="s">
        <v>1415</v>
      </c>
    </row>
    <row r="10" spans="1:13" ht="141" customHeight="1">
      <c r="A10" s="205">
        <v>119</v>
      </c>
      <c r="B10" s="268" t="s">
        <v>1442</v>
      </c>
      <c r="C10" s="41">
        <v>45169</v>
      </c>
      <c r="D10" s="32" t="s">
        <v>1437</v>
      </c>
      <c r="E10" s="68" t="s">
        <v>1438</v>
      </c>
      <c r="F10" s="39" t="s">
        <v>12</v>
      </c>
      <c r="G10" s="91">
        <v>150</v>
      </c>
      <c r="H10" s="74" t="s">
        <v>1439</v>
      </c>
      <c r="I10" s="33" t="s">
        <v>31</v>
      </c>
      <c r="J10" s="43" t="s">
        <v>1259</v>
      </c>
      <c r="K10" s="34" t="s">
        <v>39</v>
      </c>
      <c r="L10" s="35" t="s">
        <v>1440</v>
      </c>
      <c r="M10" s="50" t="s">
        <v>1441</v>
      </c>
    </row>
    <row r="11" spans="1:13" ht="141" customHeight="1">
      <c r="A11" s="205">
        <v>118</v>
      </c>
      <c r="B11" s="177" t="s">
        <v>1405</v>
      </c>
      <c r="C11" s="41">
        <v>45169</v>
      </c>
      <c r="D11" s="32" t="s">
        <v>777</v>
      </c>
      <c r="E11" s="68" t="s">
        <v>1395</v>
      </c>
      <c r="F11" s="39" t="s">
        <v>12</v>
      </c>
      <c r="G11" s="91">
        <v>13</v>
      </c>
      <c r="H11" s="74" t="s">
        <v>1397</v>
      </c>
      <c r="I11" s="33" t="s">
        <v>1407</v>
      </c>
      <c r="J11" s="43" t="s">
        <v>1396</v>
      </c>
      <c r="K11" s="34" t="s">
        <v>39</v>
      </c>
      <c r="L11" s="35" t="s">
        <v>1398</v>
      </c>
      <c r="M11" s="50" t="s">
        <v>1399</v>
      </c>
    </row>
    <row r="12" spans="1:13" ht="141" customHeight="1">
      <c r="A12" s="205">
        <v>117</v>
      </c>
      <c r="B12" s="177" t="s">
        <v>1262</v>
      </c>
      <c r="C12" s="41">
        <v>45169</v>
      </c>
      <c r="D12" s="32" t="s">
        <v>1263</v>
      </c>
      <c r="E12" s="68" t="s">
        <v>1264</v>
      </c>
      <c r="F12" s="39" t="s">
        <v>12</v>
      </c>
      <c r="G12" s="91">
        <v>90</v>
      </c>
      <c r="H12" s="74" t="s">
        <v>1287</v>
      </c>
      <c r="I12" s="33" t="s">
        <v>1416</v>
      </c>
      <c r="J12" s="43" t="s">
        <v>1259</v>
      </c>
      <c r="K12" s="34" t="s">
        <v>39</v>
      </c>
      <c r="L12" s="35" t="s">
        <v>1265</v>
      </c>
      <c r="M12" s="50" t="s">
        <v>1266</v>
      </c>
    </row>
    <row r="13" spans="1:13" ht="141" customHeight="1">
      <c r="A13" s="205">
        <v>116</v>
      </c>
      <c r="B13" s="177" t="s">
        <v>1257</v>
      </c>
      <c r="C13" s="41">
        <v>45169</v>
      </c>
      <c r="D13" s="32" t="s">
        <v>49</v>
      </c>
      <c r="E13" s="68" t="s">
        <v>1258</v>
      </c>
      <c r="F13" s="39" t="s">
        <v>12</v>
      </c>
      <c r="G13" s="91" t="s">
        <v>294</v>
      </c>
      <c r="H13" s="74" t="s">
        <v>1288</v>
      </c>
      <c r="I13" s="33" t="s">
        <v>31</v>
      </c>
      <c r="J13" s="43" t="s">
        <v>1259</v>
      </c>
      <c r="K13" s="34" t="s">
        <v>39</v>
      </c>
      <c r="L13" s="35" t="s">
        <v>1260</v>
      </c>
      <c r="M13" s="50" t="s">
        <v>1261</v>
      </c>
    </row>
    <row r="14" spans="1:13" ht="141" customHeight="1">
      <c r="A14" s="205">
        <v>115</v>
      </c>
      <c r="B14" s="177" t="s">
        <v>1253</v>
      </c>
      <c r="C14" s="41">
        <v>45169</v>
      </c>
      <c r="D14" s="32" t="s">
        <v>49</v>
      </c>
      <c r="E14" s="68" t="s">
        <v>1254</v>
      </c>
      <c r="F14" s="39" t="s">
        <v>12</v>
      </c>
      <c r="G14" s="91" t="s">
        <v>294</v>
      </c>
      <c r="H14" s="74" t="s">
        <v>1289</v>
      </c>
      <c r="I14" s="33" t="s">
        <v>31</v>
      </c>
      <c r="J14" s="43" t="s">
        <v>1259</v>
      </c>
      <c r="K14" s="34" t="s">
        <v>39</v>
      </c>
      <c r="L14" s="35" t="s">
        <v>1255</v>
      </c>
      <c r="M14" s="50" t="s">
        <v>1256</v>
      </c>
    </row>
    <row r="15" spans="1:13" ht="141" customHeight="1">
      <c r="A15" s="205">
        <v>114</v>
      </c>
      <c r="B15" s="177" t="s">
        <v>1247</v>
      </c>
      <c r="C15" s="41">
        <v>45169</v>
      </c>
      <c r="D15" s="32" t="s">
        <v>1248</v>
      </c>
      <c r="E15" s="68" t="s">
        <v>1249</v>
      </c>
      <c r="F15" s="39" t="s">
        <v>12</v>
      </c>
      <c r="G15" s="91" t="s">
        <v>294</v>
      </c>
      <c r="H15" s="74" t="s">
        <v>1290</v>
      </c>
      <c r="I15" s="33" t="s">
        <v>1250</v>
      </c>
      <c r="J15" s="43" t="s">
        <v>1145</v>
      </c>
      <c r="K15" s="34" t="s">
        <v>39</v>
      </c>
      <c r="L15" s="35" t="s">
        <v>1251</v>
      </c>
      <c r="M15" s="50" t="s">
        <v>1252</v>
      </c>
    </row>
    <row r="16" spans="1:13" ht="141" customHeight="1">
      <c r="A16" s="205">
        <v>113</v>
      </c>
      <c r="B16" s="177" t="s">
        <v>1241</v>
      </c>
      <c r="C16" s="41">
        <v>45168</v>
      </c>
      <c r="D16" s="32" t="s">
        <v>1242</v>
      </c>
      <c r="E16" s="68" t="s">
        <v>1243</v>
      </c>
      <c r="F16" s="39" t="s">
        <v>12</v>
      </c>
      <c r="G16" s="91" t="s">
        <v>294</v>
      </c>
      <c r="H16" s="74" t="s">
        <v>1291</v>
      </c>
      <c r="I16" s="33" t="s">
        <v>1244</v>
      </c>
      <c r="J16" s="43" t="s">
        <v>1106</v>
      </c>
      <c r="K16" s="34" t="s">
        <v>39</v>
      </c>
      <c r="L16" s="35" t="s">
        <v>1245</v>
      </c>
      <c r="M16" s="50" t="s">
        <v>1246</v>
      </c>
    </row>
    <row r="17" spans="1:13" ht="141" customHeight="1">
      <c r="A17" s="205">
        <v>112</v>
      </c>
      <c r="B17" s="177" t="s">
        <v>1239</v>
      </c>
      <c r="C17" s="41">
        <v>45168</v>
      </c>
      <c r="D17" s="32" t="s">
        <v>1236</v>
      </c>
      <c r="E17" s="68" t="s">
        <v>1237</v>
      </c>
      <c r="F17" s="39" t="s">
        <v>12</v>
      </c>
      <c r="G17" s="91" t="s">
        <v>294</v>
      </c>
      <c r="H17" s="74" t="s">
        <v>1292</v>
      </c>
      <c r="I17" s="33" t="s">
        <v>1240</v>
      </c>
      <c r="J17" s="67" t="s">
        <v>1098</v>
      </c>
      <c r="K17" s="34" t="s">
        <v>39</v>
      </c>
      <c r="L17" s="35" t="s">
        <v>365</v>
      </c>
      <c r="M17" s="50" t="s">
        <v>1238</v>
      </c>
    </row>
    <row r="18" spans="1:13" ht="141" customHeight="1">
      <c r="A18" s="205">
        <v>111</v>
      </c>
      <c r="B18" s="177" t="s">
        <v>1224</v>
      </c>
      <c r="C18" s="41">
        <v>45168</v>
      </c>
      <c r="D18" s="32" t="s">
        <v>41</v>
      </c>
      <c r="E18" s="42" t="s">
        <v>1222</v>
      </c>
      <c r="F18" s="39" t="s">
        <v>12</v>
      </c>
      <c r="G18" s="91">
        <v>380</v>
      </c>
      <c r="H18" s="74" t="s">
        <v>1293</v>
      </c>
      <c r="I18" s="33" t="s">
        <v>1408</v>
      </c>
      <c r="J18" s="67" t="s">
        <v>194</v>
      </c>
      <c r="K18" s="34" t="s">
        <v>39</v>
      </c>
      <c r="L18" s="35" t="s">
        <v>1223</v>
      </c>
      <c r="M18" s="50" t="s">
        <v>1112</v>
      </c>
    </row>
    <row r="19" spans="1:13" ht="141" customHeight="1">
      <c r="A19" s="205">
        <v>110</v>
      </c>
      <c r="B19" s="172" t="s">
        <v>1200</v>
      </c>
      <c r="C19" s="170">
        <v>45167</v>
      </c>
      <c r="D19" s="44" t="s">
        <v>1198</v>
      </c>
      <c r="E19" s="42" t="s">
        <v>1218</v>
      </c>
      <c r="F19" s="39" t="s">
        <v>12</v>
      </c>
      <c r="G19" s="91" t="s">
        <v>294</v>
      </c>
      <c r="H19" s="73" t="s">
        <v>1294</v>
      </c>
      <c r="I19" s="45" t="s">
        <v>37</v>
      </c>
      <c r="J19" s="67" t="s">
        <v>1140</v>
      </c>
      <c r="K19" s="34" t="s">
        <v>39</v>
      </c>
      <c r="L19" s="35" t="s">
        <v>1199</v>
      </c>
      <c r="M19" s="50" t="s">
        <v>1201</v>
      </c>
    </row>
    <row r="20" spans="1:13" ht="141" customHeight="1">
      <c r="A20" s="205">
        <v>109</v>
      </c>
      <c r="B20" s="178" t="s">
        <v>1197</v>
      </c>
      <c r="C20" s="41">
        <v>45167</v>
      </c>
      <c r="D20" s="32" t="s">
        <v>1176</v>
      </c>
      <c r="E20" s="68" t="s">
        <v>1193</v>
      </c>
      <c r="F20" s="39" t="s">
        <v>12</v>
      </c>
      <c r="G20" s="91">
        <v>9</v>
      </c>
      <c r="H20" s="74" t="s">
        <v>1295</v>
      </c>
      <c r="I20" s="33" t="s">
        <v>1194</v>
      </c>
      <c r="J20" s="67" t="s">
        <v>1098</v>
      </c>
      <c r="K20" s="34" t="s">
        <v>39</v>
      </c>
      <c r="L20" s="35" t="s">
        <v>1195</v>
      </c>
      <c r="M20" s="50" t="s">
        <v>1196</v>
      </c>
    </row>
    <row r="21" spans="1:13" ht="141" customHeight="1">
      <c r="A21" s="205">
        <v>108</v>
      </c>
      <c r="B21" s="178" t="s">
        <v>1178</v>
      </c>
      <c r="C21" s="41">
        <v>45166</v>
      </c>
      <c r="D21" s="32" t="s">
        <v>1179</v>
      </c>
      <c r="E21" s="42" t="s">
        <v>1180</v>
      </c>
      <c r="F21" s="39" t="s">
        <v>12</v>
      </c>
      <c r="G21" s="91">
        <v>40</v>
      </c>
      <c r="H21" s="74" t="s">
        <v>1296</v>
      </c>
      <c r="I21" s="33" t="s">
        <v>37</v>
      </c>
      <c r="J21" s="89" t="s">
        <v>1142</v>
      </c>
      <c r="K21" s="34" t="s">
        <v>39</v>
      </c>
      <c r="L21" s="35" t="s">
        <v>1181</v>
      </c>
      <c r="M21" s="50" t="s">
        <v>1182</v>
      </c>
    </row>
    <row r="22" spans="1:13" ht="141" customHeight="1">
      <c r="A22" s="205">
        <v>107</v>
      </c>
      <c r="B22" s="178" t="s">
        <v>1166</v>
      </c>
      <c r="C22" s="41">
        <v>45166</v>
      </c>
      <c r="D22" s="32" t="s">
        <v>1128</v>
      </c>
      <c r="E22" s="42" t="s">
        <v>1183</v>
      </c>
      <c r="F22" s="39" t="s">
        <v>12</v>
      </c>
      <c r="G22" s="91" t="s">
        <v>294</v>
      </c>
      <c r="H22" s="74" t="s">
        <v>1444</v>
      </c>
      <c r="I22" s="33" t="s">
        <v>1417</v>
      </c>
      <c r="J22" s="89" t="s">
        <v>1142</v>
      </c>
      <c r="K22" s="34" t="s">
        <v>39</v>
      </c>
      <c r="L22" s="35" t="s">
        <v>1174</v>
      </c>
      <c r="M22" s="50" t="s">
        <v>1175</v>
      </c>
    </row>
    <row r="23" spans="1:13" ht="141" customHeight="1">
      <c r="A23" s="205">
        <v>106</v>
      </c>
      <c r="B23" s="178" t="s">
        <v>1165</v>
      </c>
      <c r="C23" s="170">
        <v>45166</v>
      </c>
      <c r="D23" s="44" t="s">
        <v>617</v>
      </c>
      <c r="E23" s="42" t="s">
        <v>1171</v>
      </c>
      <c r="F23" s="39" t="s">
        <v>12</v>
      </c>
      <c r="G23" s="91" t="s">
        <v>294</v>
      </c>
      <c r="H23" s="74" t="s">
        <v>1297</v>
      </c>
      <c r="I23" s="37" t="s">
        <v>1418</v>
      </c>
      <c r="J23" s="67" t="s">
        <v>691</v>
      </c>
      <c r="K23" s="34" t="s">
        <v>39</v>
      </c>
      <c r="L23" s="35" t="s">
        <v>1172</v>
      </c>
      <c r="M23" s="50" t="s">
        <v>1173</v>
      </c>
    </row>
    <row r="24" spans="1:13" ht="141" customHeight="1">
      <c r="A24" s="205">
        <v>105</v>
      </c>
      <c r="B24" s="178" t="s">
        <v>1164</v>
      </c>
      <c r="C24" s="41">
        <v>45166</v>
      </c>
      <c r="D24" s="32" t="s">
        <v>1176</v>
      </c>
      <c r="E24" s="68" t="s">
        <v>1167</v>
      </c>
      <c r="F24" s="39" t="s">
        <v>12</v>
      </c>
      <c r="G24" s="91" t="s">
        <v>294</v>
      </c>
      <c r="H24" s="74" t="s">
        <v>1298</v>
      </c>
      <c r="I24" s="33" t="s">
        <v>1168</v>
      </c>
      <c r="J24" s="67" t="s">
        <v>1098</v>
      </c>
      <c r="K24" s="34" t="s">
        <v>39</v>
      </c>
      <c r="L24" s="35" t="s">
        <v>1169</v>
      </c>
      <c r="M24" s="50" t="s">
        <v>1170</v>
      </c>
    </row>
    <row r="25" spans="1:13" ht="141" customHeight="1">
      <c r="A25" s="205">
        <v>104</v>
      </c>
      <c r="B25" s="178" t="s">
        <v>1136</v>
      </c>
      <c r="C25" s="170">
        <v>45164</v>
      </c>
      <c r="D25" s="44" t="s">
        <v>1137</v>
      </c>
      <c r="E25" s="42" t="s">
        <v>1139</v>
      </c>
      <c r="F25" s="39" t="s">
        <v>12</v>
      </c>
      <c r="G25" s="90">
        <v>30</v>
      </c>
      <c r="H25" s="74" t="s">
        <v>1299</v>
      </c>
      <c r="I25" s="37" t="s">
        <v>326</v>
      </c>
      <c r="J25" s="89" t="s">
        <v>1141</v>
      </c>
      <c r="K25" s="34" t="s">
        <v>39</v>
      </c>
      <c r="L25" s="35" t="s">
        <v>1138</v>
      </c>
      <c r="M25" s="50" t="s">
        <v>1163</v>
      </c>
    </row>
    <row r="26" spans="1:13" ht="141" customHeight="1">
      <c r="A26" s="205">
        <v>103</v>
      </c>
      <c r="B26" s="178" t="s">
        <v>1132</v>
      </c>
      <c r="C26" s="41">
        <v>45163</v>
      </c>
      <c r="D26" s="32" t="s">
        <v>1128</v>
      </c>
      <c r="E26" s="42" t="s">
        <v>1184</v>
      </c>
      <c r="F26" s="39" t="s">
        <v>12</v>
      </c>
      <c r="G26" s="91" t="s">
        <v>294</v>
      </c>
      <c r="H26" s="74" t="s">
        <v>1300</v>
      </c>
      <c r="I26" s="33" t="s">
        <v>1419</v>
      </c>
      <c r="J26" s="89" t="s">
        <v>1142</v>
      </c>
      <c r="K26" s="34" t="s">
        <v>39</v>
      </c>
      <c r="L26" s="35" t="s">
        <v>1129</v>
      </c>
      <c r="M26" s="50" t="s">
        <v>1130</v>
      </c>
    </row>
    <row r="27" spans="1:13" ht="141" customHeight="1">
      <c r="A27" s="205">
        <v>102</v>
      </c>
      <c r="B27" s="178" t="s">
        <v>1131</v>
      </c>
      <c r="C27" s="41">
        <v>45163</v>
      </c>
      <c r="D27" s="32" t="s">
        <v>1161</v>
      </c>
      <c r="E27" s="68" t="s">
        <v>1162</v>
      </c>
      <c r="F27" s="39" t="s">
        <v>12</v>
      </c>
      <c r="G27" s="91">
        <v>1</v>
      </c>
      <c r="H27" s="74" t="s">
        <v>1301</v>
      </c>
      <c r="I27" s="33" t="s">
        <v>326</v>
      </c>
      <c r="J27" s="43" t="s">
        <v>1133</v>
      </c>
      <c r="K27" s="34" t="s">
        <v>39</v>
      </c>
      <c r="L27" s="35" t="s">
        <v>1126</v>
      </c>
      <c r="M27" s="50" t="s">
        <v>1127</v>
      </c>
    </row>
    <row r="28" spans="1:13" ht="141" customHeight="1">
      <c r="A28" s="205">
        <v>101</v>
      </c>
      <c r="B28" s="202" t="s">
        <v>1124</v>
      </c>
      <c r="C28" s="41">
        <v>45163</v>
      </c>
      <c r="D28" s="32" t="s">
        <v>1121</v>
      </c>
      <c r="E28" s="42" t="s">
        <v>1125</v>
      </c>
      <c r="F28" s="39" t="s">
        <v>12</v>
      </c>
      <c r="G28" s="91">
        <v>20</v>
      </c>
      <c r="H28" s="74" t="s">
        <v>1302</v>
      </c>
      <c r="I28" s="37" t="s">
        <v>1134</v>
      </c>
      <c r="J28" s="43" t="s">
        <v>1106</v>
      </c>
      <c r="K28" s="34" t="s">
        <v>39</v>
      </c>
      <c r="L28" s="35" t="s">
        <v>1122</v>
      </c>
      <c r="M28" s="50" t="s">
        <v>1123</v>
      </c>
    </row>
    <row r="29" spans="1:13" ht="141" customHeight="1">
      <c r="A29" s="205">
        <v>100</v>
      </c>
      <c r="B29" s="178" t="s">
        <v>1119</v>
      </c>
      <c r="C29" s="41">
        <v>45163</v>
      </c>
      <c r="D29" s="32" t="s">
        <v>901</v>
      </c>
      <c r="E29" s="42" t="s">
        <v>1120</v>
      </c>
      <c r="F29" s="39" t="s">
        <v>12</v>
      </c>
      <c r="G29" s="91">
        <v>12</v>
      </c>
      <c r="H29" s="74" t="s">
        <v>1303</v>
      </c>
      <c r="I29" s="33" t="s">
        <v>909</v>
      </c>
      <c r="J29" s="67" t="s">
        <v>1098</v>
      </c>
      <c r="K29" s="34" t="s">
        <v>39</v>
      </c>
      <c r="L29" s="35" t="s">
        <v>1116</v>
      </c>
      <c r="M29" s="50" t="s">
        <v>1117</v>
      </c>
    </row>
    <row r="30" spans="1:13" ht="141" customHeight="1">
      <c r="A30" s="205">
        <v>99</v>
      </c>
      <c r="B30" s="178" t="s">
        <v>1118</v>
      </c>
      <c r="C30" s="41">
        <v>45163</v>
      </c>
      <c r="D30" s="32" t="s">
        <v>901</v>
      </c>
      <c r="E30" s="42" t="s">
        <v>1113</v>
      </c>
      <c r="F30" s="39" t="s">
        <v>12</v>
      </c>
      <c r="G30" s="91">
        <v>22</v>
      </c>
      <c r="H30" s="74" t="s">
        <v>1303</v>
      </c>
      <c r="I30" s="33" t="s">
        <v>909</v>
      </c>
      <c r="J30" s="67" t="s">
        <v>1098</v>
      </c>
      <c r="K30" s="34" t="s">
        <v>39</v>
      </c>
      <c r="L30" s="35" t="s">
        <v>1114</v>
      </c>
      <c r="M30" s="50" t="s">
        <v>1115</v>
      </c>
    </row>
    <row r="31" spans="1:13" ht="141" customHeight="1">
      <c r="A31" s="205">
        <v>98</v>
      </c>
      <c r="B31" s="178" t="s">
        <v>1102</v>
      </c>
      <c r="C31" s="41">
        <v>45159</v>
      </c>
      <c r="D31" s="32" t="s">
        <v>695</v>
      </c>
      <c r="E31" s="42" t="s">
        <v>1103</v>
      </c>
      <c r="F31" s="39" t="s">
        <v>12</v>
      </c>
      <c r="G31" s="91" t="s">
        <v>294</v>
      </c>
      <c r="H31" s="74" t="s">
        <v>1304</v>
      </c>
      <c r="I31" s="37" t="s">
        <v>1135</v>
      </c>
      <c r="J31" s="69" t="s">
        <v>1143</v>
      </c>
      <c r="K31" s="34" t="s">
        <v>39</v>
      </c>
      <c r="L31" s="35" t="s">
        <v>1100</v>
      </c>
      <c r="M31" s="50" t="s">
        <v>1101</v>
      </c>
    </row>
    <row r="32" spans="1:13" ht="141" customHeight="1">
      <c r="A32" s="205">
        <v>97</v>
      </c>
      <c r="B32" s="178" t="s">
        <v>1080</v>
      </c>
      <c r="C32" s="41">
        <v>45159</v>
      </c>
      <c r="D32" s="44" t="s">
        <v>381</v>
      </c>
      <c r="E32" s="42" t="s">
        <v>1089</v>
      </c>
      <c r="F32" s="39" t="s">
        <v>12</v>
      </c>
      <c r="G32" s="91">
        <v>12</v>
      </c>
      <c r="H32" s="74" t="s">
        <v>1305</v>
      </c>
      <c r="I32" s="33" t="s">
        <v>129</v>
      </c>
      <c r="J32" s="89" t="s">
        <v>1144</v>
      </c>
      <c r="K32" s="34" t="s">
        <v>39</v>
      </c>
      <c r="L32" s="35" t="s">
        <v>1081</v>
      </c>
      <c r="M32" s="50" t="s">
        <v>1082</v>
      </c>
    </row>
    <row r="33" spans="1:13" ht="143.25" customHeight="1">
      <c r="A33" s="205">
        <v>96</v>
      </c>
      <c r="B33" s="178" t="s">
        <v>1079</v>
      </c>
      <c r="C33" s="41">
        <v>45159</v>
      </c>
      <c r="D33" s="32" t="s">
        <v>595</v>
      </c>
      <c r="E33" s="42" t="s">
        <v>1076</v>
      </c>
      <c r="F33" s="39" t="s">
        <v>12</v>
      </c>
      <c r="G33" s="91" t="s">
        <v>294</v>
      </c>
      <c r="H33" s="74" t="s">
        <v>1306</v>
      </c>
      <c r="I33" s="33" t="s">
        <v>594</v>
      </c>
      <c r="J33" s="69" t="s">
        <v>1143</v>
      </c>
      <c r="K33" s="34" t="s">
        <v>39</v>
      </c>
      <c r="L33" s="35" t="s">
        <v>1077</v>
      </c>
      <c r="M33" s="50" t="s">
        <v>1078</v>
      </c>
    </row>
    <row r="34" spans="1:13" ht="141" customHeight="1">
      <c r="A34" s="205">
        <v>95</v>
      </c>
      <c r="B34" s="178" t="s">
        <v>1069</v>
      </c>
      <c r="C34" s="41">
        <v>45157</v>
      </c>
      <c r="D34" s="32" t="s">
        <v>1070</v>
      </c>
      <c r="E34" s="42" t="s">
        <v>1071</v>
      </c>
      <c r="F34" s="39" t="s">
        <v>12</v>
      </c>
      <c r="G34" s="91">
        <v>220</v>
      </c>
      <c r="H34" s="74" t="s">
        <v>1307</v>
      </c>
      <c r="I34" s="33" t="s">
        <v>1072</v>
      </c>
      <c r="J34" s="67" t="s">
        <v>194</v>
      </c>
      <c r="K34" s="34" t="s">
        <v>39</v>
      </c>
      <c r="L34" s="35" t="s">
        <v>1073</v>
      </c>
      <c r="M34" s="50" t="s">
        <v>1074</v>
      </c>
    </row>
    <row r="35" spans="1:13" ht="145.5" customHeight="1">
      <c r="A35" s="205">
        <v>94</v>
      </c>
      <c r="B35" s="178" t="s">
        <v>1061</v>
      </c>
      <c r="C35" s="41">
        <v>45157</v>
      </c>
      <c r="D35" s="32" t="s">
        <v>1062</v>
      </c>
      <c r="E35" s="42" t="s">
        <v>1063</v>
      </c>
      <c r="F35" s="39" t="s">
        <v>12</v>
      </c>
      <c r="G35" s="91" t="s">
        <v>294</v>
      </c>
      <c r="H35" s="74" t="s">
        <v>1308</v>
      </c>
      <c r="I35" s="33" t="s">
        <v>1075</v>
      </c>
      <c r="J35" s="69" t="s">
        <v>1145</v>
      </c>
      <c r="K35" s="34" t="s">
        <v>39</v>
      </c>
      <c r="L35" s="35" t="s">
        <v>1064</v>
      </c>
      <c r="M35" s="50" t="s">
        <v>1065</v>
      </c>
    </row>
    <row r="36" spans="1:13" ht="124.5" customHeight="1">
      <c r="A36" s="205">
        <v>93</v>
      </c>
      <c r="B36" s="201" t="s">
        <v>1048</v>
      </c>
      <c r="C36" s="41">
        <v>45155</v>
      </c>
      <c r="D36" s="32" t="s">
        <v>596</v>
      </c>
      <c r="E36" s="42" t="s">
        <v>1050</v>
      </c>
      <c r="F36" s="39" t="s">
        <v>12</v>
      </c>
      <c r="G36" s="91">
        <v>20</v>
      </c>
      <c r="H36" s="74" t="s">
        <v>1309</v>
      </c>
      <c r="I36" s="37" t="s">
        <v>1421</v>
      </c>
      <c r="J36" s="67" t="s">
        <v>691</v>
      </c>
      <c r="K36" s="34" t="s">
        <v>39</v>
      </c>
      <c r="L36" s="35" t="s">
        <v>1051</v>
      </c>
      <c r="M36" s="35" t="s">
        <v>1052</v>
      </c>
    </row>
    <row r="37" spans="1:13" ht="105.75" customHeight="1">
      <c r="A37" s="205">
        <v>92</v>
      </c>
      <c r="B37" s="202" t="s">
        <v>1041</v>
      </c>
      <c r="C37" s="41">
        <v>45155</v>
      </c>
      <c r="D37" s="32" t="s">
        <v>883</v>
      </c>
      <c r="E37" s="42" t="s">
        <v>1042</v>
      </c>
      <c r="F37" s="39" t="s">
        <v>12</v>
      </c>
      <c r="G37" s="90">
        <v>100</v>
      </c>
      <c r="H37" s="74" t="s">
        <v>1310</v>
      </c>
      <c r="I37" s="37" t="s">
        <v>1420</v>
      </c>
      <c r="J37" s="67" t="s">
        <v>691</v>
      </c>
      <c r="K37" s="34" t="s">
        <v>39</v>
      </c>
      <c r="L37" s="35" t="s">
        <v>1044</v>
      </c>
      <c r="M37" s="50" t="s">
        <v>1045</v>
      </c>
    </row>
    <row r="38" spans="1:13" ht="146.25" customHeight="1">
      <c r="A38" s="205">
        <v>91</v>
      </c>
      <c r="B38" s="201" t="s">
        <v>871</v>
      </c>
      <c r="C38" s="41">
        <v>45154</v>
      </c>
      <c r="D38" s="32" t="s">
        <v>872</v>
      </c>
      <c r="E38" s="68" t="s">
        <v>873</v>
      </c>
      <c r="F38" s="39" t="s">
        <v>12</v>
      </c>
      <c r="G38" s="119">
        <v>34</v>
      </c>
      <c r="H38" s="73" t="s">
        <v>1311</v>
      </c>
      <c r="I38" s="33" t="s">
        <v>129</v>
      </c>
      <c r="J38" s="43" t="s">
        <v>1146</v>
      </c>
      <c r="K38" s="34" t="s">
        <v>39</v>
      </c>
      <c r="L38" s="35" t="s">
        <v>874</v>
      </c>
      <c r="M38" s="50" t="s">
        <v>875</v>
      </c>
    </row>
    <row r="39" spans="1:13" ht="133.5" customHeight="1">
      <c r="A39" s="205">
        <v>90</v>
      </c>
      <c r="B39" s="201" t="s">
        <v>865</v>
      </c>
      <c r="C39" s="41">
        <v>45154</v>
      </c>
      <c r="D39" s="32" t="s">
        <v>866</v>
      </c>
      <c r="E39" s="68" t="s">
        <v>867</v>
      </c>
      <c r="F39" s="39" t="s">
        <v>12</v>
      </c>
      <c r="G39" s="119">
        <v>90</v>
      </c>
      <c r="H39" s="73" t="s">
        <v>1312</v>
      </c>
      <c r="I39" s="33" t="s">
        <v>129</v>
      </c>
      <c r="J39" s="43" t="s">
        <v>1146</v>
      </c>
      <c r="K39" s="34" t="s">
        <v>39</v>
      </c>
      <c r="L39" s="35" t="s">
        <v>868</v>
      </c>
      <c r="M39" s="50" t="s">
        <v>869</v>
      </c>
    </row>
    <row r="40" spans="1:13" ht="138" customHeight="1">
      <c r="A40" s="205">
        <v>89</v>
      </c>
      <c r="B40" s="202" t="s">
        <v>1083</v>
      </c>
      <c r="C40" s="41">
        <v>45153</v>
      </c>
      <c r="D40" s="32" t="s">
        <v>1084</v>
      </c>
      <c r="E40" s="68" t="s">
        <v>1085</v>
      </c>
      <c r="F40" s="39" t="s">
        <v>12</v>
      </c>
      <c r="G40" s="91" t="s">
        <v>294</v>
      </c>
      <c r="H40" s="74" t="s">
        <v>1313</v>
      </c>
      <c r="I40" s="33" t="s">
        <v>326</v>
      </c>
      <c r="J40" s="43" t="s">
        <v>565</v>
      </c>
      <c r="K40" s="34" t="s">
        <v>39</v>
      </c>
      <c r="L40" s="35" t="s">
        <v>1086</v>
      </c>
      <c r="M40" s="50" t="s">
        <v>1087</v>
      </c>
    </row>
    <row r="41" spans="1:13" ht="147" customHeight="1">
      <c r="A41" s="205">
        <v>88</v>
      </c>
      <c r="B41" s="202" t="s">
        <v>852</v>
      </c>
      <c r="C41" s="41">
        <v>45153</v>
      </c>
      <c r="D41" s="32" t="s">
        <v>863</v>
      </c>
      <c r="E41" s="42" t="s">
        <v>853</v>
      </c>
      <c r="F41" s="39" t="s">
        <v>12</v>
      </c>
      <c r="G41" s="91">
        <v>12</v>
      </c>
      <c r="H41" s="74" t="s">
        <v>1314</v>
      </c>
      <c r="I41" s="33" t="s">
        <v>564</v>
      </c>
      <c r="J41" s="89" t="s">
        <v>1147</v>
      </c>
      <c r="K41" s="34" t="s">
        <v>39</v>
      </c>
      <c r="L41" s="35" t="s">
        <v>854</v>
      </c>
      <c r="M41" s="50" t="s">
        <v>855</v>
      </c>
    </row>
    <row r="42" spans="1:13" ht="135.75" customHeight="1">
      <c r="A42" s="205">
        <v>87</v>
      </c>
      <c r="B42" s="202" t="s">
        <v>882</v>
      </c>
      <c r="C42" s="170">
        <v>45153</v>
      </c>
      <c r="D42" s="44" t="s">
        <v>883</v>
      </c>
      <c r="E42" s="42" t="s">
        <v>888</v>
      </c>
      <c r="F42" s="39" t="s">
        <v>12</v>
      </c>
      <c r="G42" s="91">
        <v>100</v>
      </c>
      <c r="H42" s="74" t="s">
        <v>1315</v>
      </c>
      <c r="I42" s="37" t="s">
        <v>1422</v>
      </c>
      <c r="J42" s="67" t="s">
        <v>691</v>
      </c>
      <c r="K42" s="34" t="s">
        <v>39</v>
      </c>
      <c r="L42" s="35" t="s">
        <v>885</v>
      </c>
      <c r="M42" s="50" t="s">
        <v>886</v>
      </c>
    </row>
    <row r="43" spans="1:13" ht="137.25" customHeight="1">
      <c r="A43" s="205">
        <v>86</v>
      </c>
      <c r="B43" s="202" t="s">
        <v>844</v>
      </c>
      <c r="C43" s="41">
        <v>45153</v>
      </c>
      <c r="D43" s="32" t="s">
        <v>845</v>
      </c>
      <c r="E43" s="42" t="s">
        <v>846</v>
      </c>
      <c r="F43" s="39" t="s">
        <v>12</v>
      </c>
      <c r="G43" s="91">
        <v>18</v>
      </c>
      <c r="H43" s="74" t="s">
        <v>1316</v>
      </c>
      <c r="I43" s="33" t="s">
        <v>807</v>
      </c>
      <c r="J43" s="89" t="s">
        <v>451</v>
      </c>
      <c r="K43" s="34" t="s">
        <v>39</v>
      </c>
      <c r="L43" s="35" t="s">
        <v>847</v>
      </c>
      <c r="M43" s="50" t="s">
        <v>848</v>
      </c>
    </row>
    <row r="44" spans="1:13" ht="89.25">
      <c r="A44" s="205">
        <v>85</v>
      </c>
      <c r="B44" s="202" t="s">
        <v>839</v>
      </c>
      <c r="C44" s="41">
        <v>45153</v>
      </c>
      <c r="D44" s="32" t="s">
        <v>46</v>
      </c>
      <c r="E44" s="42" t="s">
        <v>840</v>
      </c>
      <c r="F44" s="39" t="s">
        <v>12</v>
      </c>
      <c r="G44" s="91">
        <v>20</v>
      </c>
      <c r="H44" s="74" t="s">
        <v>1317</v>
      </c>
      <c r="I44" s="33" t="s">
        <v>841</v>
      </c>
      <c r="J44" s="67" t="s">
        <v>194</v>
      </c>
      <c r="K44" s="34" t="s">
        <v>39</v>
      </c>
      <c r="L44" s="35" t="s">
        <v>842</v>
      </c>
      <c r="M44" s="50" t="s">
        <v>843</v>
      </c>
    </row>
    <row r="45" spans="1:13" ht="129" customHeight="1">
      <c r="A45" s="205">
        <v>84</v>
      </c>
      <c r="B45" s="202" t="s">
        <v>827</v>
      </c>
      <c r="C45" s="170">
        <v>45152</v>
      </c>
      <c r="D45" s="44" t="s">
        <v>826</v>
      </c>
      <c r="E45" s="42" t="s">
        <v>870</v>
      </c>
      <c r="F45" s="39" t="s">
        <v>12</v>
      </c>
      <c r="G45" s="91">
        <v>28</v>
      </c>
      <c r="H45" s="74" t="s">
        <v>1318</v>
      </c>
      <c r="I45" s="37"/>
      <c r="J45" s="43" t="s">
        <v>1148</v>
      </c>
      <c r="K45" s="34" t="s">
        <v>39</v>
      </c>
      <c r="L45" s="35" t="s">
        <v>828</v>
      </c>
      <c r="M45" s="50" t="s">
        <v>829</v>
      </c>
    </row>
    <row r="46" spans="1:13" ht="129.75" customHeight="1">
      <c r="A46" s="205">
        <v>83</v>
      </c>
      <c r="B46" s="202" t="s">
        <v>822</v>
      </c>
      <c r="C46" s="170">
        <v>45152</v>
      </c>
      <c r="D46" s="44" t="s">
        <v>821</v>
      </c>
      <c r="E46" s="42" t="s">
        <v>825</v>
      </c>
      <c r="F46" s="39" t="s">
        <v>12</v>
      </c>
      <c r="G46" s="90" t="s">
        <v>294</v>
      </c>
      <c r="H46" s="74" t="s">
        <v>1319</v>
      </c>
      <c r="I46" s="37" t="s">
        <v>326</v>
      </c>
      <c r="J46" s="89" t="s">
        <v>1141</v>
      </c>
      <c r="K46" s="34"/>
      <c r="L46" s="35" t="s">
        <v>824</v>
      </c>
      <c r="M46" s="50" t="s">
        <v>823</v>
      </c>
    </row>
    <row r="47" spans="1:13" ht="129" customHeight="1">
      <c r="A47" s="205">
        <v>82</v>
      </c>
      <c r="B47" s="201" t="s">
        <v>815</v>
      </c>
      <c r="C47" s="41">
        <v>45152</v>
      </c>
      <c r="D47" s="266" t="s">
        <v>814</v>
      </c>
      <c r="E47" s="267" t="s">
        <v>816</v>
      </c>
      <c r="F47" s="39" t="s">
        <v>12</v>
      </c>
      <c r="G47" s="189">
        <v>50</v>
      </c>
      <c r="H47" s="188" t="s">
        <v>1320</v>
      </c>
      <c r="I47" s="33" t="s">
        <v>678</v>
      </c>
      <c r="J47" s="188" t="s">
        <v>1149</v>
      </c>
      <c r="K47" s="34" t="s">
        <v>39</v>
      </c>
      <c r="L47" s="35" t="s">
        <v>818</v>
      </c>
      <c r="M47" s="50" t="s">
        <v>819</v>
      </c>
    </row>
    <row r="48" spans="1:13" ht="129" customHeight="1">
      <c r="A48" s="205">
        <v>81</v>
      </c>
      <c r="B48" s="202" t="s">
        <v>803</v>
      </c>
      <c r="C48" s="41">
        <v>45148</v>
      </c>
      <c r="D48" s="32" t="s">
        <v>812</v>
      </c>
      <c r="E48" s="42" t="s">
        <v>806</v>
      </c>
      <c r="F48" s="39" t="s">
        <v>12</v>
      </c>
      <c r="G48" s="91" t="s">
        <v>294</v>
      </c>
      <c r="H48" s="74" t="s">
        <v>1321</v>
      </c>
      <c r="I48" s="37" t="s">
        <v>807</v>
      </c>
      <c r="J48" s="69" t="s">
        <v>1143</v>
      </c>
      <c r="K48" s="34" t="s">
        <v>39</v>
      </c>
      <c r="L48" s="35" t="s">
        <v>804</v>
      </c>
      <c r="M48" s="50" t="s">
        <v>805</v>
      </c>
    </row>
    <row r="49" spans="1:13" ht="129" customHeight="1">
      <c r="A49" s="205">
        <v>80</v>
      </c>
      <c r="B49" s="201" t="s">
        <v>764</v>
      </c>
      <c r="C49" s="41">
        <v>45147</v>
      </c>
      <c r="D49" s="32" t="s">
        <v>765</v>
      </c>
      <c r="E49" s="68" t="s">
        <v>766</v>
      </c>
      <c r="F49" s="39" t="s">
        <v>12</v>
      </c>
      <c r="G49" s="91">
        <v>40</v>
      </c>
      <c r="H49" s="74" t="s">
        <v>1322</v>
      </c>
      <c r="I49" s="37" t="s">
        <v>37</v>
      </c>
      <c r="J49" s="89" t="s">
        <v>1141</v>
      </c>
      <c r="K49" s="34" t="s">
        <v>39</v>
      </c>
      <c r="L49" s="35" t="s">
        <v>768</v>
      </c>
      <c r="M49" s="50" t="s">
        <v>770</v>
      </c>
    </row>
    <row r="50" spans="1:13" ht="140.25">
      <c r="A50" s="205">
        <v>79</v>
      </c>
      <c r="B50" s="201" t="s">
        <v>763</v>
      </c>
      <c r="C50" s="41">
        <v>45147</v>
      </c>
      <c r="D50" s="32" t="s">
        <v>765</v>
      </c>
      <c r="E50" s="68" t="s">
        <v>767</v>
      </c>
      <c r="F50" s="39" t="s">
        <v>12</v>
      </c>
      <c r="G50" s="91">
        <v>86</v>
      </c>
      <c r="H50" s="74" t="s">
        <v>1323</v>
      </c>
      <c r="I50" s="37" t="s">
        <v>37</v>
      </c>
      <c r="J50" s="89" t="s">
        <v>1141</v>
      </c>
      <c r="K50" s="34" t="s">
        <v>39</v>
      </c>
      <c r="L50" s="35" t="s">
        <v>768</v>
      </c>
      <c r="M50" s="50" t="s">
        <v>769</v>
      </c>
    </row>
    <row r="51" spans="1:13" ht="129" customHeight="1">
      <c r="A51" s="205">
        <v>78</v>
      </c>
      <c r="B51" s="201" t="s">
        <v>733</v>
      </c>
      <c r="C51" s="41">
        <v>45146</v>
      </c>
      <c r="D51" s="32" t="s">
        <v>441</v>
      </c>
      <c r="E51" s="42" t="s">
        <v>745</v>
      </c>
      <c r="F51" s="39" t="s">
        <v>12</v>
      </c>
      <c r="G51" s="90">
        <v>100</v>
      </c>
      <c r="H51" s="74" t="s">
        <v>1310</v>
      </c>
      <c r="I51" s="37" t="s">
        <v>785</v>
      </c>
      <c r="J51" s="67" t="s">
        <v>691</v>
      </c>
      <c r="K51" s="34" t="s">
        <v>39</v>
      </c>
      <c r="L51" s="35" t="s">
        <v>734</v>
      </c>
      <c r="M51" s="35" t="s">
        <v>735</v>
      </c>
    </row>
    <row r="52" spans="1:13" ht="129" customHeight="1">
      <c r="A52" s="205">
        <v>77</v>
      </c>
      <c r="B52" s="201" t="s">
        <v>746</v>
      </c>
      <c r="C52" s="41">
        <v>45145</v>
      </c>
      <c r="D52" s="32" t="s">
        <v>747</v>
      </c>
      <c r="E52" s="42" t="s">
        <v>748</v>
      </c>
      <c r="F52" s="39" t="s">
        <v>12</v>
      </c>
      <c r="G52" s="90" t="s">
        <v>294</v>
      </c>
      <c r="H52" s="74" t="s">
        <v>1324</v>
      </c>
      <c r="I52" s="33" t="s">
        <v>326</v>
      </c>
      <c r="J52" s="67" t="s">
        <v>1150</v>
      </c>
      <c r="K52" s="34" t="s">
        <v>39</v>
      </c>
      <c r="L52" s="35" t="s">
        <v>749</v>
      </c>
      <c r="M52" s="50" t="s">
        <v>750</v>
      </c>
    </row>
    <row r="53" spans="1:13" ht="168" customHeight="1">
      <c r="A53" s="205">
        <v>76</v>
      </c>
      <c r="B53" s="201" t="s">
        <v>721</v>
      </c>
      <c r="C53" s="41">
        <v>45144</v>
      </c>
      <c r="D53" s="32" t="s">
        <v>695</v>
      </c>
      <c r="E53" s="42" t="s">
        <v>787</v>
      </c>
      <c r="F53" s="39" t="s">
        <v>12</v>
      </c>
      <c r="G53" s="91" t="s">
        <v>294</v>
      </c>
      <c r="H53" s="74" t="s">
        <v>1325</v>
      </c>
      <c r="I53" s="37" t="s">
        <v>722</v>
      </c>
      <c r="J53" s="69" t="s">
        <v>1143</v>
      </c>
      <c r="K53" s="34" t="s">
        <v>39</v>
      </c>
      <c r="L53" s="35" t="s">
        <v>723</v>
      </c>
      <c r="M53" s="50" t="s">
        <v>724</v>
      </c>
    </row>
    <row r="54" spans="1:13" ht="129" customHeight="1">
      <c r="A54" s="205">
        <v>75</v>
      </c>
      <c r="B54" s="201" t="s">
        <v>689</v>
      </c>
      <c r="C54" s="41">
        <v>45141</v>
      </c>
      <c r="D54" s="32" t="s">
        <v>596</v>
      </c>
      <c r="E54" s="42" t="s">
        <v>694</v>
      </c>
      <c r="F54" s="39" t="s">
        <v>12</v>
      </c>
      <c r="G54" s="90">
        <v>13</v>
      </c>
      <c r="H54" s="74" t="s">
        <v>1326</v>
      </c>
      <c r="I54" s="37" t="s">
        <v>690</v>
      </c>
      <c r="J54" s="67" t="s">
        <v>691</v>
      </c>
      <c r="K54" s="34" t="s">
        <v>39</v>
      </c>
      <c r="L54" s="35" t="s">
        <v>692</v>
      </c>
      <c r="M54" s="35" t="s">
        <v>693</v>
      </c>
    </row>
    <row r="55" spans="1:13" ht="129" customHeight="1">
      <c r="A55" s="205">
        <v>74</v>
      </c>
      <c r="B55" s="201" t="s">
        <v>664</v>
      </c>
      <c r="C55" s="41">
        <v>45138</v>
      </c>
      <c r="D55" s="32" t="s">
        <v>663</v>
      </c>
      <c r="E55" s="42" t="s">
        <v>668</v>
      </c>
      <c r="F55" s="39" t="s">
        <v>12</v>
      </c>
      <c r="G55" s="90" t="s">
        <v>294</v>
      </c>
      <c r="H55" s="74" t="s">
        <v>1327</v>
      </c>
      <c r="I55" s="37" t="s">
        <v>37</v>
      </c>
      <c r="J55" s="67" t="s">
        <v>1150</v>
      </c>
      <c r="K55" s="34" t="s">
        <v>39</v>
      </c>
      <c r="L55" s="35" t="s">
        <v>665</v>
      </c>
      <c r="M55" s="50" t="s">
        <v>666</v>
      </c>
    </row>
    <row r="56" spans="1:13" ht="129" customHeight="1">
      <c r="A56" s="205">
        <v>73</v>
      </c>
      <c r="B56" s="201" t="s">
        <v>654</v>
      </c>
      <c r="C56" s="41">
        <v>45138</v>
      </c>
      <c r="D56" s="32" t="s">
        <v>655</v>
      </c>
      <c r="E56" s="42" t="s">
        <v>862</v>
      </c>
      <c r="F56" s="39" t="s">
        <v>12</v>
      </c>
      <c r="G56" s="91" t="s">
        <v>294</v>
      </c>
      <c r="H56" s="74" t="s">
        <v>1328</v>
      </c>
      <c r="I56" s="37" t="s">
        <v>564</v>
      </c>
      <c r="J56" s="67" t="s">
        <v>1152</v>
      </c>
      <c r="K56" s="34" t="s">
        <v>39</v>
      </c>
      <c r="L56" s="35" t="s">
        <v>656</v>
      </c>
      <c r="M56" s="50" t="s">
        <v>657</v>
      </c>
    </row>
    <row r="57" spans="1:13" ht="129" customHeight="1">
      <c r="A57" s="205">
        <v>72</v>
      </c>
      <c r="B57" s="201" t="s">
        <v>649</v>
      </c>
      <c r="C57" s="41">
        <v>45138</v>
      </c>
      <c r="D57" s="32" t="s">
        <v>650</v>
      </c>
      <c r="E57" s="42" t="s">
        <v>651</v>
      </c>
      <c r="F57" s="39" t="s">
        <v>12</v>
      </c>
      <c r="G57" s="91" t="s">
        <v>294</v>
      </c>
      <c r="H57" s="74" t="s">
        <v>1329</v>
      </c>
      <c r="I57" s="37" t="s">
        <v>37</v>
      </c>
      <c r="J57" s="67" t="s">
        <v>1150</v>
      </c>
      <c r="K57" s="34" t="s">
        <v>39</v>
      </c>
      <c r="L57" s="35" t="s">
        <v>652</v>
      </c>
      <c r="M57" s="50" t="s">
        <v>653</v>
      </c>
    </row>
    <row r="58" spans="1:13" ht="138" customHeight="1">
      <c r="A58" s="205">
        <v>71</v>
      </c>
      <c r="B58" s="201" t="s">
        <v>626</v>
      </c>
      <c r="C58" s="150">
        <v>45133</v>
      </c>
      <c r="D58" s="32" t="s">
        <v>627</v>
      </c>
      <c r="E58" s="68" t="s">
        <v>628</v>
      </c>
      <c r="F58" s="39" t="s">
        <v>12</v>
      </c>
      <c r="G58" s="91">
        <v>300</v>
      </c>
      <c r="H58" s="74" t="s">
        <v>1330</v>
      </c>
      <c r="I58" s="37" t="s">
        <v>37</v>
      </c>
      <c r="J58" s="67" t="s">
        <v>1153</v>
      </c>
      <c r="K58" s="34" t="s">
        <v>39</v>
      </c>
      <c r="L58" s="35" t="s">
        <v>629</v>
      </c>
      <c r="M58" s="50" t="s">
        <v>630</v>
      </c>
    </row>
    <row r="59" spans="1:13" ht="129" customHeight="1">
      <c r="A59" s="205">
        <v>70</v>
      </c>
      <c r="B59" s="201" t="s">
        <v>622</v>
      </c>
      <c r="C59" s="150">
        <v>45133</v>
      </c>
      <c r="D59" s="32" t="s">
        <v>375</v>
      </c>
      <c r="E59" s="68" t="s">
        <v>623</v>
      </c>
      <c r="F59" s="39" t="s">
        <v>12</v>
      </c>
      <c r="G59" s="91" t="s">
        <v>294</v>
      </c>
      <c r="H59" s="74" t="s">
        <v>1331</v>
      </c>
      <c r="I59" s="37" t="s">
        <v>37</v>
      </c>
      <c r="J59" s="67" t="s">
        <v>1153</v>
      </c>
      <c r="K59" s="34" t="s">
        <v>39</v>
      </c>
      <c r="L59" s="35" t="s">
        <v>624</v>
      </c>
      <c r="M59" s="50" t="s">
        <v>625</v>
      </c>
    </row>
    <row r="60" spans="1:13" ht="129" customHeight="1">
      <c r="A60" s="205">
        <v>69</v>
      </c>
      <c r="B60" s="202" t="s">
        <v>618</v>
      </c>
      <c r="C60" s="41">
        <v>45132</v>
      </c>
      <c r="D60" s="32" t="s">
        <v>619</v>
      </c>
      <c r="E60" s="68" t="s">
        <v>620</v>
      </c>
      <c r="F60" s="39" t="s">
        <v>12</v>
      </c>
      <c r="G60" s="91" t="s">
        <v>294</v>
      </c>
      <c r="H60" s="73" t="s">
        <v>1332</v>
      </c>
      <c r="I60" s="33" t="s">
        <v>489</v>
      </c>
      <c r="J60" s="43" t="s">
        <v>565</v>
      </c>
      <c r="K60" s="34" t="s">
        <v>39</v>
      </c>
      <c r="L60" s="35" t="s">
        <v>621</v>
      </c>
      <c r="M60" s="50" t="s">
        <v>474</v>
      </c>
    </row>
    <row r="61" spans="1:13" ht="129" customHeight="1">
      <c r="A61" s="205">
        <v>68</v>
      </c>
      <c r="B61" s="202" t="s">
        <v>608</v>
      </c>
      <c r="C61" s="41">
        <v>45132</v>
      </c>
      <c r="D61" s="32" t="s">
        <v>1176</v>
      </c>
      <c r="E61" s="68" t="s">
        <v>1092</v>
      </c>
      <c r="F61" s="39" t="s">
        <v>12</v>
      </c>
      <c r="G61" s="91" t="s">
        <v>294</v>
      </c>
      <c r="H61" s="73" t="s">
        <v>1333</v>
      </c>
      <c r="I61" s="33" t="s">
        <v>71</v>
      </c>
      <c r="J61" s="89" t="s">
        <v>1144</v>
      </c>
      <c r="K61" s="34" t="s">
        <v>39</v>
      </c>
      <c r="L61" s="35" t="s">
        <v>611</v>
      </c>
      <c r="M61" s="50" t="s">
        <v>612</v>
      </c>
    </row>
    <row r="62" spans="1:13" ht="129" customHeight="1">
      <c r="A62" s="205">
        <v>67</v>
      </c>
      <c r="B62" s="202" t="s">
        <v>603</v>
      </c>
      <c r="C62" s="41">
        <v>45131</v>
      </c>
      <c r="D62" s="32" t="s">
        <v>604</v>
      </c>
      <c r="E62" s="68" t="s">
        <v>605</v>
      </c>
      <c r="F62" s="39" t="s">
        <v>12</v>
      </c>
      <c r="G62" s="91" t="s">
        <v>294</v>
      </c>
      <c r="H62" s="73" t="s">
        <v>1334</v>
      </c>
      <c r="I62" s="33" t="s">
        <v>1423</v>
      </c>
      <c r="J62" s="89" t="s">
        <v>1154</v>
      </c>
      <c r="K62" s="34" t="s">
        <v>39</v>
      </c>
      <c r="L62" s="35" t="s">
        <v>606</v>
      </c>
      <c r="M62" s="50" t="s">
        <v>607</v>
      </c>
    </row>
    <row r="63" spans="1:13" ht="171" customHeight="1">
      <c r="A63" s="205">
        <v>66</v>
      </c>
      <c r="B63" s="201" t="s">
        <v>667</v>
      </c>
      <c r="C63" s="41">
        <v>45128</v>
      </c>
      <c r="D63" s="32" t="s">
        <v>674</v>
      </c>
      <c r="E63" s="42" t="s">
        <v>672</v>
      </c>
      <c r="F63" s="39" t="s">
        <v>12</v>
      </c>
      <c r="G63" s="91">
        <v>20</v>
      </c>
      <c r="H63" s="74" t="s">
        <v>1335</v>
      </c>
      <c r="I63" s="33" t="s">
        <v>671</v>
      </c>
      <c r="J63" s="67" t="s">
        <v>1155</v>
      </c>
      <c r="K63" s="34" t="s">
        <v>39</v>
      </c>
      <c r="L63" s="35" t="s">
        <v>669</v>
      </c>
      <c r="M63" s="50" t="s">
        <v>670</v>
      </c>
    </row>
    <row r="64" spans="1:13" ht="129" customHeight="1">
      <c r="A64" s="205">
        <v>65</v>
      </c>
      <c r="B64" s="201" t="s">
        <v>572</v>
      </c>
      <c r="C64" s="41">
        <v>45125</v>
      </c>
      <c r="D64" s="44" t="s">
        <v>381</v>
      </c>
      <c r="E64" s="42" t="s">
        <v>571</v>
      </c>
      <c r="F64" s="39" t="s">
        <v>12</v>
      </c>
      <c r="G64" s="91">
        <v>21</v>
      </c>
      <c r="H64" s="74" t="s">
        <v>1336</v>
      </c>
      <c r="I64" s="33" t="s">
        <v>129</v>
      </c>
      <c r="J64" s="89" t="s">
        <v>1144</v>
      </c>
      <c r="K64" s="34" t="s">
        <v>39</v>
      </c>
      <c r="L64" s="35" t="s">
        <v>568</v>
      </c>
      <c r="M64" s="50" t="s">
        <v>570</v>
      </c>
    </row>
    <row r="65" spans="1:13" ht="129" customHeight="1">
      <c r="A65" s="205">
        <v>64</v>
      </c>
      <c r="B65" s="201" t="s">
        <v>567</v>
      </c>
      <c r="C65" s="41">
        <v>45125</v>
      </c>
      <c r="D65" s="44" t="s">
        <v>381</v>
      </c>
      <c r="E65" s="42" t="s">
        <v>566</v>
      </c>
      <c r="F65" s="39" t="s">
        <v>12</v>
      </c>
      <c r="G65" s="91">
        <v>21</v>
      </c>
      <c r="H65" s="157" t="s">
        <v>1337</v>
      </c>
      <c r="I65" s="33" t="s">
        <v>129</v>
      </c>
      <c r="J65" s="89" t="s">
        <v>1144</v>
      </c>
      <c r="K65" s="34" t="s">
        <v>39</v>
      </c>
      <c r="L65" s="35" t="s">
        <v>569</v>
      </c>
      <c r="M65" s="50" t="s">
        <v>570</v>
      </c>
    </row>
    <row r="66" spans="1:13" ht="129" customHeight="1">
      <c r="A66" s="205">
        <v>63</v>
      </c>
      <c r="B66" s="201" t="s">
        <v>551</v>
      </c>
      <c r="C66" s="153">
        <v>45124</v>
      </c>
      <c r="D66" s="32" t="s">
        <v>548</v>
      </c>
      <c r="E66" s="68" t="s">
        <v>563</v>
      </c>
      <c r="F66" s="39" t="s">
        <v>12</v>
      </c>
      <c r="G66" s="91">
        <v>16</v>
      </c>
      <c r="H66" s="73" t="s">
        <v>1338</v>
      </c>
      <c r="I66" s="33" t="s">
        <v>564</v>
      </c>
      <c r="J66" s="43" t="s">
        <v>1151</v>
      </c>
      <c r="K66" s="70" t="s">
        <v>39</v>
      </c>
      <c r="L66" s="35" t="s">
        <v>549</v>
      </c>
      <c r="M66" s="50" t="s">
        <v>550</v>
      </c>
    </row>
    <row r="67" spans="1:13" ht="114.75" customHeight="1">
      <c r="A67" s="205">
        <v>62</v>
      </c>
      <c r="B67" s="201" t="s">
        <v>544</v>
      </c>
      <c r="C67" s="153">
        <v>45124</v>
      </c>
      <c r="D67" s="32" t="s">
        <v>350</v>
      </c>
      <c r="E67" s="68" t="s">
        <v>545</v>
      </c>
      <c r="F67" s="39" t="s">
        <v>12</v>
      </c>
      <c r="G67" s="91">
        <v>23</v>
      </c>
      <c r="H67" s="73" t="s">
        <v>1339</v>
      </c>
      <c r="I67" s="33" t="s">
        <v>129</v>
      </c>
      <c r="J67" s="67" t="s">
        <v>1141</v>
      </c>
      <c r="K67" s="70" t="s">
        <v>39</v>
      </c>
      <c r="L67" s="35" t="s">
        <v>546</v>
      </c>
      <c r="M67" s="50" t="s">
        <v>547</v>
      </c>
    </row>
    <row r="68" spans="1:13" ht="114" customHeight="1">
      <c r="A68" s="205">
        <v>61</v>
      </c>
      <c r="B68" s="201" t="s">
        <v>555</v>
      </c>
      <c r="C68" s="153">
        <v>45124</v>
      </c>
      <c r="D68" s="44" t="s">
        <v>552</v>
      </c>
      <c r="E68" s="42" t="s">
        <v>795</v>
      </c>
      <c r="F68" s="39" t="s">
        <v>12</v>
      </c>
      <c r="G68" s="90">
        <v>10</v>
      </c>
      <c r="H68" s="74" t="s">
        <v>1340</v>
      </c>
      <c r="I68" s="37" t="s">
        <v>1095</v>
      </c>
      <c r="J68" s="67" t="s">
        <v>1140</v>
      </c>
      <c r="K68" s="70" t="s">
        <v>39</v>
      </c>
      <c r="L68" s="35" t="s">
        <v>553</v>
      </c>
      <c r="M68" s="50" t="s">
        <v>554</v>
      </c>
    </row>
    <row r="69" spans="1:13" ht="125.25" customHeight="1">
      <c r="A69" s="205">
        <v>60</v>
      </c>
      <c r="B69" s="201" t="s">
        <v>461</v>
      </c>
      <c r="C69" s="41">
        <v>45111</v>
      </c>
      <c r="D69" s="32" t="s">
        <v>462</v>
      </c>
      <c r="E69" s="42" t="s">
        <v>463</v>
      </c>
      <c r="F69" s="39" t="s">
        <v>12</v>
      </c>
      <c r="G69" s="91">
        <v>45</v>
      </c>
      <c r="H69" s="73" t="s">
        <v>1341</v>
      </c>
      <c r="I69" s="33" t="s">
        <v>467</v>
      </c>
      <c r="J69" s="89" t="s">
        <v>466</v>
      </c>
      <c r="K69" s="34" t="s">
        <v>39</v>
      </c>
      <c r="L69" s="72" t="s">
        <v>464</v>
      </c>
      <c r="M69" s="50" t="s">
        <v>465</v>
      </c>
    </row>
    <row r="70" spans="1:13" ht="129" customHeight="1">
      <c r="A70" s="205">
        <v>59</v>
      </c>
      <c r="B70" s="201" t="s">
        <v>436</v>
      </c>
      <c r="C70" s="41">
        <v>45104</v>
      </c>
      <c r="D70" s="32" t="s">
        <v>441</v>
      </c>
      <c r="E70" s="42" t="s">
        <v>437</v>
      </c>
      <c r="F70" s="39" t="s">
        <v>12</v>
      </c>
      <c r="G70" s="91">
        <v>100</v>
      </c>
      <c r="H70" s="73" t="s">
        <v>1342</v>
      </c>
      <c r="I70" s="33" t="s">
        <v>442</v>
      </c>
      <c r="J70" s="67" t="s">
        <v>440</v>
      </c>
      <c r="K70" s="34" t="s">
        <v>39</v>
      </c>
      <c r="L70" s="132" t="s">
        <v>438</v>
      </c>
      <c r="M70" s="133" t="s">
        <v>439</v>
      </c>
    </row>
    <row r="71" spans="1:13" ht="146.25" customHeight="1">
      <c r="A71" s="205">
        <v>58</v>
      </c>
      <c r="B71" s="201" t="s">
        <v>431</v>
      </c>
      <c r="C71" s="41">
        <v>45101</v>
      </c>
      <c r="D71" s="44" t="s">
        <v>370</v>
      </c>
      <c r="E71" s="42" t="s">
        <v>1093</v>
      </c>
      <c r="F71" s="39" t="s">
        <v>12</v>
      </c>
      <c r="G71" s="90">
        <v>60</v>
      </c>
      <c r="H71" s="73" t="s">
        <v>1343</v>
      </c>
      <c r="I71" s="33" t="s">
        <v>1094</v>
      </c>
      <c r="J71" s="67" t="s">
        <v>1099</v>
      </c>
      <c r="K71" s="34" t="s">
        <v>39</v>
      </c>
      <c r="L71" s="35" t="s">
        <v>433</v>
      </c>
      <c r="M71" s="50" t="s">
        <v>434</v>
      </c>
    </row>
    <row r="72" spans="1:13" ht="129" customHeight="1">
      <c r="A72" s="205">
        <v>57</v>
      </c>
      <c r="B72" s="201" t="s">
        <v>418</v>
      </c>
      <c r="C72" s="41">
        <v>45096</v>
      </c>
      <c r="D72" s="71" t="s">
        <v>419</v>
      </c>
      <c r="E72" s="208" t="s">
        <v>1401</v>
      </c>
      <c r="F72" s="39" t="s">
        <v>12</v>
      </c>
      <c r="G72" s="90">
        <v>50</v>
      </c>
      <c r="H72" s="73" t="s">
        <v>1344</v>
      </c>
      <c r="I72" s="86" t="s">
        <v>31</v>
      </c>
      <c r="J72" s="89" t="s">
        <v>451</v>
      </c>
      <c r="K72" s="34" t="s">
        <v>39</v>
      </c>
      <c r="L72" s="35" t="s">
        <v>420</v>
      </c>
      <c r="M72" s="50" t="s">
        <v>421</v>
      </c>
    </row>
    <row r="73" spans="1:13" ht="129" customHeight="1">
      <c r="A73" s="205">
        <v>56</v>
      </c>
      <c r="B73" s="201" t="s">
        <v>452</v>
      </c>
      <c r="C73" s="41">
        <v>45090</v>
      </c>
      <c r="D73" s="135" t="s">
        <v>453</v>
      </c>
      <c r="E73" s="68" t="s">
        <v>471</v>
      </c>
      <c r="F73" s="39" t="s">
        <v>12</v>
      </c>
      <c r="G73" s="91">
        <v>120</v>
      </c>
      <c r="H73" s="74" t="s">
        <v>1345</v>
      </c>
      <c r="I73" s="37" t="s">
        <v>472</v>
      </c>
      <c r="J73" s="43" t="s">
        <v>454</v>
      </c>
      <c r="K73" s="34" t="s">
        <v>39</v>
      </c>
      <c r="L73" s="35" t="s">
        <v>455</v>
      </c>
      <c r="M73" s="50" t="s">
        <v>456</v>
      </c>
    </row>
    <row r="74" spans="1:13" ht="129" customHeight="1">
      <c r="A74" s="205">
        <v>55</v>
      </c>
      <c r="B74" s="201" t="s">
        <v>387</v>
      </c>
      <c r="C74" s="41">
        <v>45086</v>
      </c>
      <c r="D74" s="44" t="s">
        <v>262</v>
      </c>
      <c r="E74" s="42" t="s">
        <v>390</v>
      </c>
      <c r="F74" s="39" t="s">
        <v>12</v>
      </c>
      <c r="G74" s="90"/>
      <c r="H74" s="73" t="s">
        <v>1346</v>
      </c>
      <c r="I74" s="33" t="s">
        <v>383</v>
      </c>
      <c r="J74" s="67" t="s">
        <v>1097</v>
      </c>
      <c r="K74" s="122"/>
      <c r="L74" s="35" t="s">
        <v>384</v>
      </c>
      <c r="M74" s="50" t="s">
        <v>385</v>
      </c>
    </row>
    <row r="75" spans="1:13" ht="129" customHeight="1">
      <c r="A75" s="205">
        <v>54</v>
      </c>
      <c r="B75" s="201" t="s">
        <v>386</v>
      </c>
      <c r="C75" s="41">
        <v>45086</v>
      </c>
      <c r="D75" s="44" t="s">
        <v>381</v>
      </c>
      <c r="E75" s="42" t="s">
        <v>382</v>
      </c>
      <c r="F75" s="39" t="s">
        <v>12</v>
      </c>
      <c r="G75" s="90"/>
      <c r="H75" s="73" t="s">
        <v>1347</v>
      </c>
      <c r="I75" s="33"/>
      <c r="J75" s="67" t="s">
        <v>1097</v>
      </c>
      <c r="K75" s="122"/>
      <c r="L75" s="35" t="s">
        <v>388</v>
      </c>
      <c r="M75" s="50" t="s">
        <v>389</v>
      </c>
    </row>
    <row r="76" spans="1:13" ht="129" customHeight="1">
      <c r="A76" s="205">
        <v>53</v>
      </c>
      <c r="B76" s="202" t="s">
        <v>364</v>
      </c>
      <c r="C76" s="151">
        <v>45072</v>
      </c>
      <c r="D76" s="32" t="s">
        <v>262</v>
      </c>
      <c r="E76" s="68" t="s">
        <v>591</v>
      </c>
      <c r="F76" s="39" t="s">
        <v>12</v>
      </c>
      <c r="G76" s="91">
        <v>35</v>
      </c>
      <c r="H76" s="74" t="s">
        <v>1348</v>
      </c>
      <c r="I76" s="33" t="s">
        <v>1090</v>
      </c>
      <c r="J76" s="67" t="s">
        <v>1156</v>
      </c>
      <c r="K76" s="34" t="s">
        <v>39</v>
      </c>
      <c r="L76" s="35" t="s">
        <v>365</v>
      </c>
      <c r="M76" s="50" t="s">
        <v>366</v>
      </c>
    </row>
    <row r="77" spans="1:13" ht="129" customHeight="1">
      <c r="A77" s="205">
        <v>52</v>
      </c>
      <c r="B77" s="178" t="s">
        <v>1088</v>
      </c>
      <c r="C77" s="41">
        <v>45071</v>
      </c>
      <c r="D77" s="32" t="s">
        <v>350</v>
      </c>
      <c r="E77" s="68" t="s">
        <v>490</v>
      </c>
      <c r="F77" s="39" t="s">
        <v>12</v>
      </c>
      <c r="G77" s="90">
        <v>46</v>
      </c>
      <c r="H77" s="73" t="s">
        <v>1349</v>
      </c>
      <c r="I77" s="33" t="s">
        <v>129</v>
      </c>
      <c r="J77" s="89" t="s">
        <v>1141</v>
      </c>
      <c r="K77" s="34"/>
      <c r="L77" s="35" t="s">
        <v>351</v>
      </c>
      <c r="M77" s="50" t="s">
        <v>352</v>
      </c>
    </row>
    <row r="78" spans="1:13" ht="129" customHeight="1">
      <c r="A78" s="205">
        <v>51</v>
      </c>
      <c r="B78" s="202" t="s">
        <v>353</v>
      </c>
      <c r="C78" s="151">
        <v>45065</v>
      </c>
      <c r="D78" s="32" t="s">
        <v>350</v>
      </c>
      <c r="E78" s="68" t="s">
        <v>1060</v>
      </c>
      <c r="F78" s="39" t="s">
        <v>12</v>
      </c>
      <c r="G78" s="90">
        <v>46</v>
      </c>
      <c r="H78" s="73" t="s">
        <v>1350</v>
      </c>
      <c r="I78" s="33" t="s">
        <v>129</v>
      </c>
      <c r="J78" s="89" t="s">
        <v>1141</v>
      </c>
      <c r="K78" s="34" t="s">
        <v>39</v>
      </c>
      <c r="L78" s="35" t="s">
        <v>351</v>
      </c>
      <c r="M78" s="50" t="s">
        <v>352</v>
      </c>
    </row>
    <row r="79" spans="1:13" ht="129" customHeight="1">
      <c r="A79" s="205">
        <v>50</v>
      </c>
      <c r="B79" s="201" t="s">
        <v>449</v>
      </c>
      <c r="C79" s="41">
        <v>45063</v>
      </c>
      <c r="D79" s="44" t="s">
        <v>444</v>
      </c>
      <c r="E79" s="42" t="s">
        <v>445</v>
      </c>
      <c r="F79" s="39" t="s">
        <v>12</v>
      </c>
      <c r="G79" s="90">
        <v>50</v>
      </c>
      <c r="H79" s="73" t="s">
        <v>1351</v>
      </c>
      <c r="I79" s="33" t="s">
        <v>446</v>
      </c>
      <c r="J79" s="69" t="s">
        <v>1106</v>
      </c>
      <c r="K79" s="34" t="s">
        <v>39</v>
      </c>
      <c r="L79" s="35" t="s">
        <v>447</v>
      </c>
      <c r="M79" s="50" t="s">
        <v>448</v>
      </c>
    </row>
    <row r="80" spans="1:13" ht="129" customHeight="1">
      <c r="A80" s="205">
        <v>49</v>
      </c>
      <c r="B80" s="201" t="s">
        <v>344</v>
      </c>
      <c r="C80" s="41">
        <v>45055</v>
      </c>
      <c r="D80" s="32" t="s">
        <v>290</v>
      </c>
      <c r="E80" s="162" t="s">
        <v>687</v>
      </c>
      <c r="F80" s="39" t="s">
        <v>12</v>
      </c>
      <c r="G80" s="91">
        <v>60</v>
      </c>
      <c r="H80" s="73" t="s">
        <v>1352</v>
      </c>
      <c r="I80" s="33" t="s">
        <v>31</v>
      </c>
      <c r="J80" s="67" t="s">
        <v>1156</v>
      </c>
      <c r="K80" s="34" t="s">
        <v>39</v>
      </c>
      <c r="L80" s="35" t="s">
        <v>345</v>
      </c>
      <c r="M80" s="50" t="s">
        <v>346</v>
      </c>
    </row>
    <row r="81" spans="1:13" ht="129" customHeight="1">
      <c r="A81" s="205">
        <v>48</v>
      </c>
      <c r="B81" s="201" t="s">
        <v>335</v>
      </c>
      <c r="C81" s="41">
        <v>45052</v>
      </c>
      <c r="D81" s="32" t="s">
        <v>290</v>
      </c>
      <c r="E81" s="162" t="s">
        <v>1059</v>
      </c>
      <c r="F81" s="39" t="s">
        <v>12</v>
      </c>
      <c r="G81" s="90">
        <v>30</v>
      </c>
      <c r="H81" s="73" t="s">
        <v>1353</v>
      </c>
      <c r="I81" s="33" t="s">
        <v>31</v>
      </c>
      <c r="J81" s="89" t="s">
        <v>1140</v>
      </c>
      <c r="K81" s="34" t="s">
        <v>39</v>
      </c>
      <c r="L81" s="35" t="s">
        <v>706</v>
      </c>
      <c r="M81" s="50" t="s">
        <v>707</v>
      </c>
    </row>
    <row r="82" spans="1:13" ht="160.5" customHeight="1">
      <c r="A82" s="205">
        <v>47</v>
      </c>
      <c r="B82" s="201" t="s">
        <v>334</v>
      </c>
      <c r="C82" s="41">
        <v>45052</v>
      </c>
      <c r="D82" s="32" t="s">
        <v>290</v>
      </c>
      <c r="E82" s="162" t="s">
        <v>712</v>
      </c>
      <c r="F82" s="39" t="s">
        <v>12</v>
      </c>
      <c r="G82" s="90">
        <v>20</v>
      </c>
      <c r="H82" s="73" t="s">
        <v>1354</v>
      </c>
      <c r="I82" s="33" t="s">
        <v>31</v>
      </c>
      <c r="J82" s="89" t="s">
        <v>1140</v>
      </c>
      <c r="K82" s="34" t="s">
        <v>39</v>
      </c>
      <c r="L82" s="35" t="s">
        <v>332</v>
      </c>
      <c r="M82" s="50" t="s">
        <v>333</v>
      </c>
    </row>
    <row r="83" spans="1:13" ht="143.25" customHeight="1">
      <c r="A83" s="205">
        <v>46</v>
      </c>
      <c r="B83" s="201" t="s">
        <v>327</v>
      </c>
      <c r="C83" s="41">
        <v>45052</v>
      </c>
      <c r="D83" s="32" t="s">
        <v>349</v>
      </c>
      <c r="E83" s="162" t="s">
        <v>347</v>
      </c>
      <c r="F83" s="39" t="s">
        <v>12</v>
      </c>
      <c r="G83" s="91">
        <v>100</v>
      </c>
      <c r="H83" s="74" t="s">
        <v>1355</v>
      </c>
      <c r="I83" s="33" t="s">
        <v>31</v>
      </c>
      <c r="J83" s="67" t="s">
        <v>1157</v>
      </c>
      <c r="K83" s="34" t="s">
        <v>39</v>
      </c>
      <c r="L83" s="35" t="s">
        <v>329</v>
      </c>
      <c r="M83" s="50" t="s">
        <v>328</v>
      </c>
    </row>
    <row r="84" spans="1:13" ht="147" customHeight="1">
      <c r="A84" s="205">
        <v>45</v>
      </c>
      <c r="B84" s="201" t="s">
        <v>427</v>
      </c>
      <c r="C84" s="41">
        <v>45025</v>
      </c>
      <c r="D84" s="32" t="s">
        <v>424</v>
      </c>
      <c r="E84" s="68" t="s">
        <v>425</v>
      </c>
      <c r="F84" s="39" t="s">
        <v>12</v>
      </c>
      <c r="G84" s="91" t="s">
        <v>294</v>
      </c>
      <c r="H84" s="73" t="s">
        <v>1356</v>
      </c>
      <c r="I84" s="37" t="s">
        <v>200</v>
      </c>
      <c r="J84" s="67" t="s">
        <v>288</v>
      </c>
      <c r="K84" s="34"/>
      <c r="L84" s="35" t="s">
        <v>426</v>
      </c>
      <c r="M84" s="50" t="s">
        <v>340</v>
      </c>
    </row>
    <row r="85" spans="1:13" ht="145.5" customHeight="1">
      <c r="A85" s="205">
        <v>44</v>
      </c>
      <c r="B85" s="201" t="s">
        <v>280</v>
      </c>
      <c r="C85" s="41">
        <v>45024</v>
      </c>
      <c r="D85" s="44" t="s">
        <v>196</v>
      </c>
      <c r="E85" s="42" t="s">
        <v>285</v>
      </c>
      <c r="F85" s="39" t="s">
        <v>12</v>
      </c>
      <c r="G85" s="91">
        <v>20</v>
      </c>
      <c r="H85" s="73" t="s">
        <v>1357</v>
      </c>
      <c r="I85" s="45" t="s">
        <v>37</v>
      </c>
      <c r="J85" s="67" t="s">
        <v>1140</v>
      </c>
      <c r="K85" s="34" t="s">
        <v>39</v>
      </c>
      <c r="L85" s="35" t="s">
        <v>264</v>
      </c>
      <c r="M85" s="50" t="s">
        <v>265</v>
      </c>
    </row>
    <row r="86" spans="1:13" ht="129" customHeight="1">
      <c r="A86" s="205">
        <v>43</v>
      </c>
      <c r="B86" s="201" t="s">
        <v>296</v>
      </c>
      <c r="C86" s="41">
        <v>45024</v>
      </c>
      <c r="D86" s="32" t="s">
        <v>297</v>
      </c>
      <c r="E86" s="42" t="s">
        <v>341</v>
      </c>
      <c r="F86" s="39" t="s">
        <v>12</v>
      </c>
      <c r="G86" s="91">
        <v>30</v>
      </c>
      <c r="H86" s="73" t="s">
        <v>1358</v>
      </c>
      <c r="I86" s="37" t="s">
        <v>200</v>
      </c>
      <c r="J86" s="67" t="s">
        <v>288</v>
      </c>
      <c r="K86" s="34"/>
      <c r="L86" s="35" t="s">
        <v>298</v>
      </c>
      <c r="M86" s="50" t="s">
        <v>299</v>
      </c>
    </row>
    <row r="87" spans="1:13" ht="129" customHeight="1">
      <c r="A87" s="205">
        <v>42</v>
      </c>
      <c r="B87" s="201" t="s">
        <v>276</v>
      </c>
      <c r="C87" s="41">
        <v>45024</v>
      </c>
      <c r="D87" s="32" t="s">
        <v>277</v>
      </c>
      <c r="E87" s="42" t="s">
        <v>295</v>
      </c>
      <c r="F87" s="39" t="s">
        <v>12</v>
      </c>
      <c r="G87" s="90">
        <v>200</v>
      </c>
      <c r="H87" s="73" t="s">
        <v>1359</v>
      </c>
      <c r="I87" s="37" t="s">
        <v>200</v>
      </c>
      <c r="J87" s="67" t="s">
        <v>288</v>
      </c>
      <c r="K87" s="34"/>
      <c r="L87" s="72" t="s">
        <v>278</v>
      </c>
      <c r="M87" s="50" t="s">
        <v>279</v>
      </c>
    </row>
    <row r="88" spans="1:13" ht="129" customHeight="1">
      <c r="A88" s="205">
        <v>41</v>
      </c>
      <c r="B88" s="201" t="s">
        <v>409</v>
      </c>
      <c r="C88" s="41">
        <v>45023</v>
      </c>
      <c r="D88" s="76" t="s">
        <v>196</v>
      </c>
      <c r="E88" s="208" t="s">
        <v>406</v>
      </c>
      <c r="F88" s="39" t="s">
        <v>12</v>
      </c>
      <c r="G88" s="90">
        <v>20</v>
      </c>
      <c r="H88" s="73" t="s">
        <v>1360</v>
      </c>
      <c r="I88" s="45" t="s">
        <v>37</v>
      </c>
      <c r="J88" s="89" t="s">
        <v>1140</v>
      </c>
      <c r="K88" s="34" t="s">
        <v>39</v>
      </c>
      <c r="L88" s="35" t="s">
        <v>404</v>
      </c>
      <c r="M88" s="50" t="s">
        <v>405</v>
      </c>
    </row>
    <row r="89" spans="1:13" ht="129" customHeight="1">
      <c r="A89" s="205">
        <v>40</v>
      </c>
      <c r="B89" s="201" t="s">
        <v>284</v>
      </c>
      <c r="C89" s="41">
        <v>45023</v>
      </c>
      <c r="D89" s="44" t="s">
        <v>196</v>
      </c>
      <c r="E89" s="42" t="s">
        <v>281</v>
      </c>
      <c r="F89" s="39" t="s">
        <v>12</v>
      </c>
      <c r="G89" s="90">
        <v>20</v>
      </c>
      <c r="H89" s="73" t="s">
        <v>1357</v>
      </c>
      <c r="I89" s="45" t="s">
        <v>37</v>
      </c>
      <c r="J89" s="67" t="s">
        <v>1096</v>
      </c>
      <c r="K89" s="34" t="s">
        <v>39</v>
      </c>
      <c r="L89" s="72" t="s">
        <v>282</v>
      </c>
      <c r="M89" s="50" t="s">
        <v>283</v>
      </c>
    </row>
    <row r="90" spans="1:13" ht="129" customHeight="1">
      <c r="A90" s="205">
        <v>39</v>
      </c>
      <c r="B90" s="201" t="s">
        <v>314</v>
      </c>
      <c r="C90" s="41">
        <v>45021</v>
      </c>
      <c r="D90" s="32" t="s">
        <v>315</v>
      </c>
      <c r="E90" s="68" t="s">
        <v>319</v>
      </c>
      <c r="F90" s="39" t="s">
        <v>12</v>
      </c>
      <c r="G90" s="91">
        <v>20</v>
      </c>
      <c r="H90" s="73" t="s">
        <v>1361</v>
      </c>
      <c r="I90" s="37" t="s">
        <v>371</v>
      </c>
      <c r="J90" s="67" t="s">
        <v>288</v>
      </c>
      <c r="K90" s="34"/>
      <c r="L90" s="35" t="s">
        <v>316</v>
      </c>
      <c r="M90" s="50" t="s">
        <v>317</v>
      </c>
    </row>
    <row r="91" spans="1:13" ht="129" customHeight="1">
      <c r="A91" s="205">
        <v>38</v>
      </c>
      <c r="B91" s="201" t="s">
        <v>558</v>
      </c>
      <c r="C91" s="153">
        <v>45016</v>
      </c>
      <c r="D91" s="32" t="s">
        <v>139</v>
      </c>
      <c r="E91" s="42" t="s">
        <v>751</v>
      </c>
      <c r="F91" s="39" t="s">
        <v>12</v>
      </c>
      <c r="G91" s="91">
        <v>125</v>
      </c>
      <c r="H91" s="73" t="s">
        <v>1362</v>
      </c>
      <c r="I91" s="33" t="s">
        <v>129</v>
      </c>
      <c r="J91" s="89" t="s">
        <v>1155</v>
      </c>
      <c r="K91" s="34" t="s">
        <v>39</v>
      </c>
      <c r="L91" s="35" t="s">
        <v>556</v>
      </c>
      <c r="M91" s="50" t="s">
        <v>557</v>
      </c>
    </row>
    <row r="92" spans="1:13" ht="129" customHeight="1">
      <c r="A92" s="205">
        <v>37</v>
      </c>
      <c r="B92" s="201" t="s">
        <v>269</v>
      </c>
      <c r="C92" s="41">
        <v>45014</v>
      </c>
      <c r="D92" s="32" t="s">
        <v>270</v>
      </c>
      <c r="E92" s="68" t="s">
        <v>300</v>
      </c>
      <c r="F92" s="39" t="s">
        <v>12</v>
      </c>
      <c r="G92" s="90">
        <v>45</v>
      </c>
      <c r="H92" s="73" t="s">
        <v>1363</v>
      </c>
      <c r="I92" s="37" t="s">
        <v>200</v>
      </c>
      <c r="J92" s="89" t="s">
        <v>288</v>
      </c>
      <c r="K92" s="34" t="s">
        <v>39</v>
      </c>
      <c r="L92" s="35" t="s">
        <v>267</v>
      </c>
      <c r="M92" s="50" t="s">
        <v>268</v>
      </c>
    </row>
    <row r="93" spans="1:13" ht="105" customHeight="1">
      <c r="A93" s="205">
        <v>36</v>
      </c>
      <c r="B93" s="201" t="s">
        <v>534</v>
      </c>
      <c r="C93" s="41">
        <v>45010</v>
      </c>
      <c r="D93" s="44" t="s">
        <v>367</v>
      </c>
      <c r="E93" s="42" t="s">
        <v>797</v>
      </c>
      <c r="F93" s="39" t="s">
        <v>12</v>
      </c>
      <c r="G93" s="91">
        <v>25</v>
      </c>
      <c r="H93" s="73" t="s">
        <v>1364</v>
      </c>
      <c r="I93" s="37"/>
      <c r="J93" s="69" t="s">
        <v>1158</v>
      </c>
      <c r="K93" s="34" t="s">
        <v>39</v>
      </c>
      <c r="L93" s="35" t="s">
        <v>532</v>
      </c>
      <c r="M93" s="50" t="s">
        <v>573</v>
      </c>
    </row>
    <row r="94" spans="1:13" ht="129" customHeight="1">
      <c r="A94" s="205">
        <v>35</v>
      </c>
      <c r="B94" s="201" t="s">
        <v>361</v>
      </c>
      <c r="C94" s="41">
        <v>45010</v>
      </c>
      <c r="D94" s="44" t="s">
        <v>354</v>
      </c>
      <c r="E94" s="42" t="s">
        <v>362</v>
      </c>
      <c r="F94" s="39" t="s">
        <v>12</v>
      </c>
      <c r="G94" s="91">
        <v>160</v>
      </c>
      <c r="H94" s="73" t="s">
        <v>1365</v>
      </c>
      <c r="I94" s="37" t="s">
        <v>326</v>
      </c>
      <c r="J94" s="89" t="s">
        <v>1156</v>
      </c>
      <c r="K94" s="34" t="s">
        <v>39</v>
      </c>
      <c r="L94" s="35" t="s">
        <v>359</v>
      </c>
      <c r="M94" s="50" t="s">
        <v>360</v>
      </c>
    </row>
    <row r="95" spans="1:13" ht="129" customHeight="1">
      <c r="A95" s="205">
        <v>34</v>
      </c>
      <c r="B95" s="201" t="s">
        <v>521</v>
      </c>
      <c r="C95" s="41">
        <v>45010</v>
      </c>
      <c r="D95" s="44" t="s">
        <v>518</v>
      </c>
      <c r="E95" s="42" t="s">
        <v>524</v>
      </c>
      <c r="F95" s="39" t="s">
        <v>12</v>
      </c>
      <c r="G95" s="91">
        <v>65</v>
      </c>
      <c r="H95" s="73" t="s">
        <v>1366</v>
      </c>
      <c r="I95" s="37"/>
      <c r="J95" s="69" t="s">
        <v>1158</v>
      </c>
      <c r="K95" s="34" t="s">
        <v>39</v>
      </c>
      <c r="L95" s="35" t="s">
        <v>522</v>
      </c>
      <c r="M95" s="50" t="s">
        <v>523</v>
      </c>
    </row>
    <row r="96" spans="1:13" ht="129" customHeight="1">
      <c r="A96" s="205">
        <v>33</v>
      </c>
      <c r="B96" s="201" t="s">
        <v>530</v>
      </c>
      <c r="C96" s="41">
        <v>45010</v>
      </c>
      <c r="D96" s="44" t="s">
        <v>367</v>
      </c>
      <c r="E96" s="42" t="s">
        <v>889</v>
      </c>
      <c r="F96" s="39" t="s">
        <v>12</v>
      </c>
      <c r="G96" s="91">
        <v>85</v>
      </c>
      <c r="H96" s="73" t="s">
        <v>1367</v>
      </c>
      <c r="I96" s="37"/>
      <c r="J96" s="69" t="s">
        <v>1158</v>
      </c>
      <c r="K96" s="34" t="s">
        <v>39</v>
      </c>
      <c r="L96" s="35" t="s">
        <v>535</v>
      </c>
      <c r="M96" s="50" t="s">
        <v>536</v>
      </c>
    </row>
    <row r="97" spans="1:13" ht="129" customHeight="1">
      <c r="A97" s="205">
        <v>32</v>
      </c>
      <c r="B97" s="201" t="s">
        <v>508</v>
      </c>
      <c r="C97" s="41">
        <v>45010</v>
      </c>
      <c r="D97" s="44" t="s">
        <v>518</v>
      </c>
      <c r="E97" s="42" t="s">
        <v>891</v>
      </c>
      <c r="F97" s="39" t="s">
        <v>12</v>
      </c>
      <c r="G97" s="148">
        <v>796</v>
      </c>
      <c r="H97" s="73" t="s">
        <v>1368</v>
      </c>
      <c r="I97" s="149"/>
      <c r="J97" s="69" t="s">
        <v>1158</v>
      </c>
      <c r="K97" s="34" t="s">
        <v>39</v>
      </c>
      <c r="L97" s="35" t="s">
        <v>127</v>
      </c>
      <c r="M97" s="50" t="s">
        <v>517</v>
      </c>
    </row>
    <row r="98" spans="1:13" ht="129" customHeight="1">
      <c r="A98" s="205">
        <v>31</v>
      </c>
      <c r="B98" s="201" t="s">
        <v>520</v>
      </c>
      <c r="C98" s="41">
        <v>45010</v>
      </c>
      <c r="D98" s="44" t="s">
        <v>518</v>
      </c>
      <c r="E98" s="42" t="s">
        <v>890</v>
      </c>
      <c r="F98" s="39" t="s">
        <v>12</v>
      </c>
      <c r="G98" s="148">
        <v>340</v>
      </c>
      <c r="H98" s="73" t="s">
        <v>1369</v>
      </c>
      <c r="I98" s="149"/>
      <c r="J98" s="69" t="s">
        <v>1158</v>
      </c>
      <c r="K98" s="34" t="s">
        <v>39</v>
      </c>
      <c r="L98" s="35" t="s">
        <v>519</v>
      </c>
      <c r="M98" s="50" t="s">
        <v>494</v>
      </c>
    </row>
    <row r="99" spans="1:13" ht="129" customHeight="1">
      <c r="A99" s="205">
        <v>30</v>
      </c>
      <c r="B99" s="201" t="s">
        <v>504</v>
      </c>
      <c r="C99" s="41">
        <v>45010</v>
      </c>
      <c r="D99" s="44" t="s">
        <v>513</v>
      </c>
      <c r="E99" s="42" t="s">
        <v>526</v>
      </c>
      <c r="F99" s="39" t="s">
        <v>12</v>
      </c>
      <c r="G99" s="90">
        <v>12</v>
      </c>
      <c r="H99" s="73" t="s">
        <v>1370</v>
      </c>
      <c r="I99" s="33"/>
      <c r="J99" s="69" t="s">
        <v>1158</v>
      </c>
      <c r="K99" s="34" t="s">
        <v>39</v>
      </c>
      <c r="L99" s="35" t="s">
        <v>509</v>
      </c>
      <c r="M99" s="50" t="s">
        <v>525</v>
      </c>
    </row>
    <row r="100" spans="1:13" ht="129" customHeight="1">
      <c r="A100" s="205">
        <v>29</v>
      </c>
      <c r="B100" s="201" t="s">
        <v>302</v>
      </c>
      <c r="C100" s="41">
        <v>45010</v>
      </c>
      <c r="D100" s="32" t="s">
        <v>303</v>
      </c>
      <c r="E100" s="42" t="s">
        <v>343</v>
      </c>
      <c r="F100" s="39" t="s">
        <v>12</v>
      </c>
      <c r="G100" s="91" t="s">
        <v>294</v>
      </c>
      <c r="H100" s="73" t="s">
        <v>1371</v>
      </c>
      <c r="I100" s="37" t="s">
        <v>200</v>
      </c>
      <c r="J100" s="89" t="s">
        <v>288</v>
      </c>
      <c r="K100" s="34"/>
      <c r="L100" s="35" t="s">
        <v>304</v>
      </c>
      <c r="M100" s="50" t="s">
        <v>305</v>
      </c>
    </row>
    <row r="101" spans="1:13" ht="129" customHeight="1">
      <c r="A101" s="205">
        <v>28</v>
      </c>
      <c r="B101" s="201" t="s">
        <v>505</v>
      </c>
      <c r="C101" s="41">
        <v>45010</v>
      </c>
      <c r="D101" s="44" t="s">
        <v>513</v>
      </c>
      <c r="E101" s="42" t="s">
        <v>511</v>
      </c>
      <c r="F101" s="39" t="s">
        <v>12</v>
      </c>
      <c r="G101" s="91">
        <v>8</v>
      </c>
      <c r="H101" s="73" t="s">
        <v>1370</v>
      </c>
      <c r="I101" s="33"/>
      <c r="J101" s="69" t="s">
        <v>1158</v>
      </c>
      <c r="K101" s="34" t="s">
        <v>39</v>
      </c>
      <c r="L101" s="35" t="s">
        <v>509</v>
      </c>
      <c r="M101" s="50" t="s">
        <v>510</v>
      </c>
    </row>
    <row r="102" spans="1:13" ht="113.25" customHeight="1">
      <c r="A102" s="205">
        <v>27</v>
      </c>
      <c r="B102" s="201" t="s">
        <v>531</v>
      </c>
      <c r="C102" s="41">
        <v>45010</v>
      </c>
      <c r="D102" s="44" t="s">
        <v>367</v>
      </c>
      <c r="E102" s="42" t="s">
        <v>798</v>
      </c>
      <c r="F102" s="39" t="s">
        <v>12</v>
      </c>
      <c r="G102" s="90">
        <v>25</v>
      </c>
      <c r="H102" s="73" t="s">
        <v>1372</v>
      </c>
      <c r="I102" s="37"/>
      <c r="J102" s="69" t="s">
        <v>1158</v>
      </c>
      <c r="K102" s="34" t="s">
        <v>39</v>
      </c>
      <c r="L102" s="35" t="s">
        <v>532</v>
      </c>
      <c r="M102" s="50" t="s">
        <v>533</v>
      </c>
    </row>
    <row r="103" spans="1:13" ht="129" customHeight="1">
      <c r="A103" s="205">
        <v>26</v>
      </c>
      <c r="B103" s="201" t="s">
        <v>506</v>
      </c>
      <c r="C103" s="41">
        <v>45010</v>
      </c>
      <c r="D103" s="44" t="s">
        <v>513</v>
      </c>
      <c r="E103" s="42" t="s">
        <v>514</v>
      </c>
      <c r="F103" s="39" t="s">
        <v>12</v>
      </c>
      <c r="G103" s="148">
        <v>30</v>
      </c>
      <c r="H103" s="73" t="s">
        <v>1373</v>
      </c>
      <c r="I103" s="149"/>
      <c r="J103" s="69" t="s">
        <v>1158</v>
      </c>
      <c r="K103" s="34" t="s">
        <v>39</v>
      </c>
      <c r="L103" s="35" t="s">
        <v>509</v>
      </c>
      <c r="M103" s="50" t="s">
        <v>510</v>
      </c>
    </row>
    <row r="104" spans="1:13" ht="141" customHeight="1">
      <c r="A104" s="205">
        <v>25</v>
      </c>
      <c r="B104" s="201" t="s">
        <v>507</v>
      </c>
      <c r="C104" s="41">
        <v>45010</v>
      </c>
      <c r="D104" s="44" t="s">
        <v>518</v>
      </c>
      <c r="E104" s="42" t="s">
        <v>892</v>
      </c>
      <c r="F104" s="39" t="s">
        <v>12</v>
      </c>
      <c r="G104" s="161">
        <v>122</v>
      </c>
      <c r="H104" s="73" t="s">
        <v>1374</v>
      </c>
      <c r="I104" s="67"/>
      <c r="J104" s="43" t="s">
        <v>1158</v>
      </c>
      <c r="K104" s="34" t="s">
        <v>39</v>
      </c>
      <c r="L104" s="72" t="s">
        <v>515</v>
      </c>
      <c r="M104" s="50" t="s">
        <v>516</v>
      </c>
    </row>
    <row r="105" spans="1:13" ht="129" customHeight="1">
      <c r="A105" s="205">
        <v>24</v>
      </c>
      <c r="B105" s="201" t="s">
        <v>574</v>
      </c>
      <c r="C105" s="41">
        <v>45010</v>
      </c>
      <c r="D105" s="44" t="s">
        <v>367</v>
      </c>
      <c r="E105" s="42" t="s">
        <v>796</v>
      </c>
      <c r="F105" s="39" t="s">
        <v>12</v>
      </c>
      <c r="G105" s="90">
        <v>20</v>
      </c>
      <c r="H105" s="73" t="s">
        <v>1375</v>
      </c>
      <c r="I105" s="37"/>
      <c r="J105" s="43" t="s">
        <v>1158</v>
      </c>
      <c r="K105" s="34" t="s">
        <v>39</v>
      </c>
      <c r="L105" s="72" t="s">
        <v>532</v>
      </c>
      <c r="M105" s="50" t="s">
        <v>573</v>
      </c>
    </row>
    <row r="106" spans="1:13" ht="121.5" customHeight="1">
      <c r="A106" s="205">
        <v>23</v>
      </c>
      <c r="B106" s="201" t="s">
        <v>272</v>
      </c>
      <c r="C106" s="41">
        <v>45010</v>
      </c>
      <c r="D106" s="32" t="s">
        <v>273</v>
      </c>
      <c r="E106" s="42" t="s">
        <v>301</v>
      </c>
      <c r="F106" s="39" t="s">
        <v>12</v>
      </c>
      <c r="G106" s="91">
        <v>60</v>
      </c>
      <c r="H106" s="74" t="s">
        <v>1376</v>
      </c>
      <c r="I106" s="37" t="s">
        <v>200</v>
      </c>
      <c r="J106" s="67" t="s">
        <v>288</v>
      </c>
      <c r="K106" s="34"/>
      <c r="L106" s="35" t="s">
        <v>274</v>
      </c>
      <c r="M106" s="50" t="s">
        <v>275</v>
      </c>
    </row>
    <row r="107" spans="1:13" ht="129" customHeight="1">
      <c r="A107" s="205">
        <v>22</v>
      </c>
      <c r="B107" s="201" t="s">
        <v>527</v>
      </c>
      <c r="C107" s="41">
        <v>45010</v>
      </c>
      <c r="D107" s="76" t="s">
        <v>367</v>
      </c>
      <c r="E107" s="209" t="s">
        <v>1047</v>
      </c>
      <c r="F107" s="39" t="s">
        <v>12</v>
      </c>
      <c r="G107" s="90">
        <v>150</v>
      </c>
      <c r="H107" s="73" t="s">
        <v>1377</v>
      </c>
      <c r="I107" s="37"/>
      <c r="J107" s="69" t="s">
        <v>1158</v>
      </c>
      <c r="K107" s="34" t="s">
        <v>39</v>
      </c>
      <c r="L107" s="35" t="s">
        <v>528</v>
      </c>
      <c r="M107" s="50" t="s">
        <v>529</v>
      </c>
    </row>
    <row r="108" spans="1:13" ht="129" customHeight="1">
      <c r="A108" s="205">
        <v>21</v>
      </c>
      <c r="B108" s="201" t="s">
        <v>195</v>
      </c>
      <c r="C108" s="41">
        <v>45008</v>
      </c>
      <c r="D108" s="71" t="s">
        <v>196</v>
      </c>
      <c r="E108" s="209" t="s">
        <v>1046</v>
      </c>
      <c r="F108" s="39" t="s">
        <v>12</v>
      </c>
      <c r="G108" s="159" t="s">
        <v>294</v>
      </c>
      <c r="H108" s="73" t="s">
        <v>1378</v>
      </c>
      <c r="I108" s="67" t="s">
        <v>31</v>
      </c>
      <c r="J108" s="89" t="s">
        <v>1140</v>
      </c>
      <c r="K108" s="70" t="s">
        <v>39</v>
      </c>
      <c r="L108" s="36" t="s">
        <v>197</v>
      </c>
      <c r="M108" s="50" t="s">
        <v>198</v>
      </c>
    </row>
    <row r="109" spans="1:13" ht="132" customHeight="1">
      <c r="A109" s="205">
        <v>20</v>
      </c>
      <c r="B109" s="201" t="s">
        <v>773</v>
      </c>
      <c r="C109" s="41">
        <v>45005</v>
      </c>
      <c r="D109" s="32" t="s">
        <v>809</v>
      </c>
      <c r="E109" s="68" t="s">
        <v>774</v>
      </c>
      <c r="F109" s="39" t="s">
        <v>12</v>
      </c>
      <c r="G109" s="90">
        <v>16</v>
      </c>
      <c r="H109" s="73" t="s">
        <v>1379</v>
      </c>
      <c r="I109" s="33" t="s">
        <v>31</v>
      </c>
      <c r="J109" s="89" t="s">
        <v>1141</v>
      </c>
      <c r="K109" s="34" t="s">
        <v>39</v>
      </c>
      <c r="L109" s="35" t="s">
        <v>338</v>
      </c>
      <c r="M109" s="50" t="s">
        <v>339</v>
      </c>
    </row>
    <row r="110" spans="1:13" ht="129" customHeight="1">
      <c r="A110" s="205">
        <v>19</v>
      </c>
      <c r="B110" s="201" t="s">
        <v>492</v>
      </c>
      <c r="C110" s="41">
        <v>45005</v>
      </c>
      <c r="D110" s="188" t="s">
        <v>495</v>
      </c>
      <c r="E110" s="230" t="s">
        <v>1068</v>
      </c>
      <c r="F110" s="39" t="s">
        <v>12</v>
      </c>
      <c r="G110" s="190">
        <v>5</v>
      </c>
      <c r="H110" s="188" t="s">
        <v>1380</v>
      </c>
      <c r="I110" s="33" t="s">
        <v>808</v>
      </c>
      <c r="J110" s="188" t="s">
        <v>1159</v>
      </c>
      <c r="K110" s="34" t="s">
        <v>39</v>
      </c>
      <c r="L110" s="35" t="s">
        <v>493</v>
      </c>
      <c r="M110" s="50" t="s">
        <v>494</v>
      </c>
    </row>
    <row r="111" spans="1:13" ht="129" customHeight="1">
      <c r="A111" s="205">
        <v>18</v>
      </c>
      <c r="B111" s="201" t="s">
        <v>408</v>
      </c>
      <c r="C111" s="41">
        <v>45002</v>
      </c>
      <c r="D111" s="32" t="s">
        <v>139</v>
      </c>
      <c r="E111" s="42" t="s">
        <v>407</v>
      </c>
      <c r="F111" s="39" t="s">
        <v>12</v>
      </c>
      <c r="G111" s="91">
        <v>125</v>
      </c>
      <c r="H111" s="73" t="s">
        <v>1381</v>
      </c>
      <c r="I111" s="33" t="s">
        <v>129</v>
      </c>
      <c r="J111" s="67" t="s">
        <v>1155</v>
      </c>
      <c r="K111" s="34"/>
      <c r="L111" s="35" t="s">
        <v>142</v>
      </c>
      <c r="M111" s="50" t="s">
        <v>143</v>
      </c>
    </row>
    <row r="112" spans="1:13" ht="129" customHeight="1">
      <c r="A112" s="205">
        <v>17</v>
      </c>
      <c r="B112" s="201" t="s">
        <v>138</v>
      </c>
      <c r="C112" s="41">
        <v>45001</v>
      </c>
      <c r="D112" s="32" t="s">
        <v>134</v>
      </c>
      <c r="E112" s="42" t="s">
        <v>286</v>
      </c>
      <c r="F112" s="39" t="s">
        <v>12</v>
      </c>
      <c r="G112" s="91">
        <v>125</v>
      </c>
      <c r="H112" s="74" t="s">
        <v>1382</v>
      </c>
      <c r="I112" s="33" t="s">
        <v>129</v>
      </c>
      <c r="J112" s="67" t="s">
        <v>1155</v>
      </c>
      <c r="K112" s="34" t="s">
        <v>39</v>
      </c>
      <c r="L112" s="35" t="s">
        <v>140</v>
      </c>
      <c r="M112" s="50" t="s">
        <v>141</v>
      </c>
    </row>
    <row r="113" spans="1:13" ht="129" customHeight="1">
      <c r="A113" s="205">
        <v>16</v>
      </c>
      <c r="B113" s="201" t="s">
        <v>133</v>
      </c>
      <c r="C113" s="41">
        <v>45000</v>
      </c>
      <c r="D113" s="32" t="s">
        <v>134</v>
      </c>
      <c r="E113" s="42" t="s">
        <v>181</v>
      </c>
      <c r="F113" s="39" t="s">
        <v>12</v>
      </c>
      <c r="G113" s="91" t="s">
        <v>294</v>
      </c>
      <c r="H113" s="74" t="s">
        <v>1383</v>
      </c>
      <c r="I113" s="33" t="s">
        <v>443</v>
      </c>
      <c r="J113" s="67" t="s">
        <v>1155</v>
      </c>
      <c r="K113" s="34" t="s">
        <v>39</v>
      </c>
      <c r="L113" s="35" t="s">
        <v>135</v>
      </c>
      <c r="M113" s="50" t="s">
        <v>136</v>
      </c>
    </row>
    <row r="114" spans="1:13" ht="129" customHeight="1">
      <c r="A114" s="205">
        <v>15</v>
      </c>
      <c r="B114" s="201" t="s">
        <v>306</v>
      </c>
      <c r="C114" s="41">
        <v>44999</v>
      </c>
      <c r="D114" s="32" t="s">
        <v>303</v>
      </c>
      <c r="E114" s="42" t="s">
        <v>318</v>
      </c>
      <c r="F114" s="39" t="s">
        <v>12</v>
      </c>
      <c r="G114" s="91">
        <v>30</v>
      </c>
      <c r="H114" s="74" t="s">
        <v>1384</v>
      </c>
      <c r="I114" s="37" t="s">
        <v>200</v>
      </c>
      <c r="J114" s="67" t="s">
        <v>288</v>
      </c>
      <c r="K114" s="34"/>
      <c r="L114" s="35" t="s">
        <v>307</v>
      </c>
      <c r="M114" s="50" t="s">
        <v>308</v>
      </c>
    </row>
    <row r="115" spans="1:13" ht="129" customHeight="1">
      <c r="A115" s="205">
        <v>14</v>
      </c>
      <c r="B115" s="201" t="s">
        <v>312</v>
      </c>
      <c r="C115" s="41">
        <v>44995</v>
      </c>
      <c r="D115" s="32" t="s">
        <v>297</v>
      </c>
      <c r="E115" s="42" t="s">
        <v>348</v>
      </c>
      <c r="F115" s="39" t="s">
        <v>12</v>
      </c>
      <c r="G115" s="91">
        <v>100</v>
      </c>
      <c r="H115" s="74" t="s">
        <v>1385</v>
      </c>
      <c r="I115" s="37" t="s">
        <v>200</v>
      </c>
      <c r="J115" s="67" t="s">
        <v>288</v>
      </c>
      <c r="K115" s="34"/>
      <c r="L115" s="35" t="s">
        <v>309</v>
      </c>
      <c r="M115" s="50" t="s">
        <v>310</v>
      </c>
    </row>
    <row r="116" spans="1:13" ht="129" customHeight="1">
      <c r="A116" s="205">
        <v>13</v>
      </c>
      <c r="B116" s="201" t="s">
        <v>292</v>
      </c>
      <c r="C116" s="41">
        <v>44963</v>
      </c>
      <c r="D116" s="44" t="s">
        <v>41</v>
      </c>
      <c r="E116" s="42" t="s">
        <v>1067</v>
      </c>
      <c r="F116" s="39" t="s">
        <v>12</v>
      </c>
      <c r="G116" s="91">
        <v>81</v>
      </c>
      <c r="H116" s="74" t="s">
        <v>1386</v>
      </c>
      <c r="I116" s="37" t="s">
        <v>110</v>
      </c>
      <c r="J116" s="67" t="s">
        <v>194</v>
      </c>
      <c r="K116" s="34" t="s">
        <v>39</v>
      </c>
      <c r="L116" s="35">
        <v>-9.1059999999999999</v>
      </c>
      <c r="M116" s="50">
        <v>-75.745000000000005</v>
      </c>
    </row>
    <row r="117" spans="1:13" ht="129" customHeight="1">
      <c r="A117" s="205">
        <v>12</v>
      </c>
      <c r="B117" s="201" t="s">
        <v>293</v>
      </c>
      <c r="C117" s="41">
        <v>44963</v>
      </c>
      <c r="D117" s="44" t="s">
        <v>46</v>
      </c>
      <c r="E117" s="42" t="s">
        <v>1066</v>
      </c>
      <c r="F117" s="39" t="s">
        <v>12</v>
      </c>
      <c r="G117" s="91">
        <v>141</v>
      </c>
      <c r="H117" s="74" t="s">
        <v>1387</v>
      </c>
      <c r="I117" s="37" t="s">
        <v>110</v>
      </c>
      <c r="J117" s="67" t="s">
        <v>194</v>
      </c>
      <c r="K117" s="34" t="s">
        <v>39</v>
      </c>
      <c r="L117" s="35">
        <v>-8.827</v>
      </c>
      <c r="M117" s="50">
        <v>-75.227999999999994</v>
      </c>
    </row>
    <row r="118" spans="1:13" ht="129" customHeight="1">
      <c r="A118" s="205">
        <v>11</v>
      </c>
      <c r="B118" s="201" t="s">
        <v>115</v>
      </c>
      <c r="C118" s="41">
        <v>44928</v>
      </c>
      <c r="D118" s="38" t="s">
        <v>116</v>
      </c>
      <c r="E118" s="68" t="s">
        <v>117</v>
      </c>
      <c r="F118" s="39" t="s">
        <v>12</v>
      </c>
      <c r="G118" s="91">
        <v>130</v>
      </c>
      <c r="H118" s="47" t="s">
        <v>1388</v>
      </c>
      <c r="I118" s="45" t="s">
        <v>38</v>
      </c>
      <c r="J118" s="67" t="s">
        <v>287</v>
      </c>
      <c r="K118" s="34" t="s">
        <v>39</v>
      </c>
      <c r="L118" s="35" t="s">
        <v>118</v>
      </c>
      <c r="M118" s="50" t="s">
        <v>119</v>
      </c>
    </row>
    <row r="119" spans="1:13" ht="129" customHeight="1">
      <c r="A119" s="205">
        <v>10</v>
      </c>
      <c r="B119" s="201" t="s">
        <v>40</v>
      </c>
      <c r="C119" s="41">
        <v>44832</v>
      </c>
      <c r="D119" s="44" t="s">
        <v>41</v>
      </c>
      <c r="E119" s="42" t="s">
        <v>42</v>
      </c>
      <c r="F119" s="39" t="s">
        <v>12</v>
      </c>
      <c r="G119" s="91">
        <v>170</v>
      </c>
      <c r="H119" s="74" t="s">
        <v>1389</v>
      </c>
      <c r="I119" s="37" t="s">
        <v>37</v>
      </c>
      <c r="J119" s="67" t="s">
        <v>1160</v>
      </c>
      <c r="K119" s="34" t="s">
        <v>39</v>
      </c>
      <c r="L119" s="35" t="s">
        <v>43</v>
      </c>
      <c r="M119" s="50" t="s">
        <v>44</v>
      </c>
    </row>
    <row r="120" spans="1:13" ht="129" customHeight="1">
      <c r="A120" s="205">
        <v>9</v>
      </c>
      <c r="B120" s="201" t="s">
        <v>392</v>
      </c>
      <c r="C120" s="41">
        <v>44635</v>
      </c>
      <c r="D120" s="44" t="s">
        <v>393</v>
      </c>
      <c r="E120" s="42" t="s">
        <v>394</v>
      </c>
      <c r="F120" s="39" t="s">
        <v>12</v>
      </c>
      <c r="G120" s="92">
        <v>30</v>
      </c>
      <c r="H120" s="74" t="s">
        <v>1390</v>
      </c>
      <c r="I120" s="37" t="s">
        <v>395</v>
      </c>
      <c r="J120" s="67" t="s">
        <v>396</v>
      </c>
      <c r="K120" s="128"/>
      <c r="L120" s="35" t="s">
        <v>397</v>
      </c>
      <c r="M120" s="50" t="s">
        <v>398</v>
      </c>
    </row>
    <row r="121" spans="1:13" ht="129" customHeight="1">
      <c r="A121" s="205">
        <v>8</v>
      </c>
      <c r="B121" s="201" t="s">
        <v>52</v>
      </c>
      <c r="C121" s="41">
        <v>44240</v>
      </c>
      <c r="D121" s="44" t="s">
        <v>49</v>
      </c>
      <c r="E121" s="42" t="s">
        <v>291</v>
      </c>
      <c r="F121" s="39" t="s">
        <v>12</v>
      </c>
      <c r="G121" s="91">
        <v>40</v>
      </c>
      <c r="H121" s="74" t="s">
        <v>1391</v>
      </c>
      <c r="I121" s="37" t="s">
        <v>38</v>
      </c>
      <c r="J121" s="67" t="s">
        <v>287</v>
      </c>
      <c r="K121" s="34" t="s">
        <v>39</v>
      </c>
      <c r="L121" s="35" t="s">
        <v>53</v>
      </c>
      <c r="M121" s="50" t="s">
        <v>54</v>
      </c>
    </row>
    <row r="122" spans="1:13" ht="129" customHeight="1">
      <c r="A122" s="205">
        <v>7</v>
      </c>
      <c r="B122" s="201" t="s">
        <v>48</v>
      </c>
      <c r="C122" s="41">
        <v>43889</v>
      </c>
      <c r="D122" s="44" t="s">
        <v>49</v>
      </c>
      <c r="E122" s="42" t="s">
        <v>113</v>
      </c>
      <c r="F122" s="39" t="s">
        <v>12</v>
      </c>
      <c r="G122" s="90">
        <v>63</v>
      </c>
      <c r="H122" s="73" t="s">
        <v>1392</v>
      </c>
      <c r="I122" s="37" t="s">
        <v>38</v>
      </c>
      <c r="J122" s="67" t="s">
        <v>287</v>
      </c>
      <c r="K122" s="34" t="s">
        <v>39</v>
      </c>
      <c r="L122" s="35" t="s">
        <v>50</v>
      </c>
      <c r="M122" s="50" t="s">
        <v>51</v>
      </c>
    </row>
    <row r="123" spans="1:13" s="146" customFormat="1" ht="129" customHeight="1">
      <c r="A123" s="205">
        <v>6</v>
      </c>
      <c r="B123" s="201" t="s">
        <v>399</v>
      </c>
      <c r="C123" s="41">
        <v>43539</v>
      </c>
      <c r="D123" s="44" t="s">
        <v>400</v>
      </c>
      <c r="E123" s="42" t="s">
        <v>401</v>
      </c>
      <c r="F123" s="39" t="s">
        <v>12</v>
      </c>
      <c r="G123" s="158" t="s">
        <v>294</v>
      </c>
      <c r="H123" s="73" t="s">
        <v>1393</v>
      </c>
      <c r="I123" s="37" t="s">
        <v>395</v>
      </c>
      <c r="J123" s="67" t="s">
        <v>396</v>
      </c>
      <c r="K123" s="128" t="s">
        <v>39</v>
      </c>
      <c r="L123" s="35" t="s">
        <v>402</v>
      </c>
      <c r="M123" s="50" t="s">
        <v>403</v>
      </c>
    </row>
    <row r="124" spans="1:13" s="146" customFormat="1" ht="129" customHeight="1">
      <c r="A124" s="205">
        <v>5</v>
      </c>
      <c r="B124" s="201" t="s">
        <v>55</v>
      </c>
      <c r="C124" s="41">
        <v>43531</v>
      </c>
      <c r="D124" s="44" t="s">
        <v>56</v>
      </c>
      <c r="E124" s="42" t="s">
        <v>263</v>
      </c>
      <c r="F124" s="39" t="s">
        <v>12</v>
      </c>
      <c r="G124" s="92">
        <v>60</v>
      </c>
      <c r="H124" s="73" t="s">
        <v>1394</v>
      </c>
      <c r="I124" s="74" t="s">
        <v>19</v>
      </c>
      <c r="J124" s="37" t="s">
        <v>266</v>
      </c>
      <c r="K124" s="46"/>
      <c r="L124" s="35" t="s">
        <v>57</v>
      </c>
      <c r="M124" s="50" t="s">
        <v>58</v>
      </c>
    </row>
    <row r="125" spans="1:13" s="146" customFormat="1" ht="129" customHeight="1">
      <c r="A125" s="205">
        <v>4</v>
      </c>
      <c r="B125" s="178" t="s">
        <v>1185</v>
      </c>
      <c r="C125" s="170">
        <v>45166</v>
      </c>
      <c r="D125" s="44" t="s">
        <v>596</v>
      </c>
      <c r="E125" s="42" t="s">
        <v>1186</v>
      </c>
      <c r="F125" s="194" t="s">
        <v>208</v>
      </c>
      <c r="G125" s="91">
        <v>70</v>
      </c>
      <c r="H125" s="74" t="s">
        <v>1410</v>
      </c>
      <c r="I125" s="37" t="s">
        <v>1189</v>
      </c>
      <c r="J125" s="67" t="s">
        <v>691</v>
      </c>
      <c r="K125" s="34" t="s">
        <v>39</v>
      </c>
      <c r="L125" s="35" t="s">
        <v>1187</v>
      </c>
      <c r="M125" s="50" t="s">
        <v>1188</v>
      </c>
    </row>
    <row r="126" spans="1:13" s="146" customFormat="1" ht="170.25" customHeight="1">
      <c r="A126" s="205">
        <v>3</v>
      </c>
      <c r="B126" s="178" t="s">
        <v>1108</v>
      </c>
      <c r="C126" s="41">
        <v>45161</v>
      </c>
      <c r="D126" s="32" t="s">
        <v>1177</v>
      </c>
      <c r="E126" s="42" t="s">
        <v>1109</v>
      </c>
      <c r="F126" s="194" t="s">
        <v>208</v>
      </c>
      <c r="G126" s="91">
        <v>30</v>
      </c>
      <c r="H126" s="74" t="s">
        <v>1409</v>
      </c>
      <c r="I126" s="33" t="s">
        <v>602</v>
      </c>
      <c r="J126" s="43" t="s">
        <v>374</v>
      </c>
      <c r="K126" s="34" t="s">
        <v>39</v>
      </c>
      <c r="L126" s="35" t="s">
        <v>1110</v>
      </c>
      <c r="M126" s="50" t="s">
        <v>1111</v>
      </c>
    </row>
    <row r="127" spans="1:13" ht="148.5" customHeight="1">
      <c r="A127" s="205">
        <v>2</v>
      </c>
      <c r="B127" s="202" t="s">
        <v>1053</v>
      </c>
      <c r="C127" s="170">
        <v>45155</v>
      </c>
      <c r="D127" s="44" t="s">
        <v>1054</v>
      </c>
      <c r="E127" s="42" t="s">
        <v>1055</v>
      </c>
      <c r="F127" s="194" t="s">
        <v>208</v>
      </c>
      <c r="G127" s="90">
        <v>5</v>
      </c>
      <c r="H127" s="74" t="s">
        <v>1425</v>
      </c>
      <c r="I127" s="37" t="s">
        <v>1056</v>
      </c>
      <c r="J127" s="89" t="s">
        <v>1107</v>
      </c>
      <c r="K127" s="34" t="s">
        <v>39</v>
      </c>
      <c r="L127" s="35" t="s">
        <v>1057</v>
      </c>
      <c r="M127" s="50" t="s">
        <v>1058</v>
      </c>
    </row>
    <row r="128" spans="1:13" s="146" customFormat="1" ht="151.5" customHeight="1">
      <c r="A128" s="205">
        <v>1</v>
      </c>
      <c r="B128" s="201" t="s">
        <v>1406</v>
      </c>
      <c r="C128" s="41">
        <v>45093</v>
      </c>
      <c r="D128" s="71" t="s">
        <v>1400</v>
      </c>
      <c r="E128" s="208" t="s">
        <v>1402</v>
      </c>
      <c r="F128" s="194" t="s">
        <v>208</v>
      </c>
      <c r="G128" s="90">
        <v>6</v>
      </c>
      <c r="H128" s="73" t="s">
        <v>1424</v>
      </c>
      <c r="I128" s="86" t="s">
        <v>31</v>
      </c>
      <c r="J128" s="89" t="s">
        <v>1153</v>
      </c>
      <c r="K128" s="34"/>
      <c r="L128" s="35" t="s">
        <v>1403</v>
      </c>
      <c r="M128" s="50" t="s">
        <v>1404</v>
      </c>
    </row>
    <row r="129" spans="2:6">
      <c r="B129" s="254" t="s">
        <v>59</v>
      </c>
      <c r="C129" s="254"/>
      <c r="D129" s="254"/>
      <c r="E129" s="254"/>
      <c r="F129" s="115"/>
    </row>
    <row r="139" spans="2:6" ht="12.75" customHeight="1"/>
  </sheetData>
  <autoFilter ref="A1" xr:uid="{00000000-0009-0000-0000-000004000000}"/>
  <mergeCells count="3">
    <mergeCell ref="D1:K1"/>
    <mergeCell ref="D2:K2"/>
    <mergeCell ref="B129:E129"/>
  </mergeCells>
  <phoneticPr fontId="115" type="noConversion"/>
  <hyperlinks>
    <hyperlink ref="A1" r:id="rId1" display="\\mtc-webserver\alerta$\Documentos_Visor\Mapas\M22.05.115.pdf" xr:uid="{00000000-0004-0000-0400-000000000000}"/>
    <hyperlink ref="B81" r:id="rId2" display="M23.05.24" xr:uid="{00000000-0004-0000-0400-000001000000}"/>
    <hyperlink ref="B82" r:id="rId3" display="M23.05.24" xr:uid="{00000000-0004-0000-0400-000002000000}"/>
    <hyperlink ref="B83"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80" r:id="rId9" display="M23.05.29" xr:uid="{00000000-0004-0000-0400-000008000000}"/>
    <hyperlink ref="K80" r:id="rId10" xr:uid="{00000000-0004-0000-0400-000009000000}"/>
    <hyperlink ref="K81" r:id="rId11" xr:uid="{00000000-0004-0000-0400-00000A000000}"/>
    <hyperlink ref="K82" r:id="rId12" xr:uid="{00000000-0004-0000-0400-00000B000000}"/>
    <hyperlink ref="K83" r:id="rId13" xr:uid="{00000000-0004-0000-0400-00000C000000}"/>
    <hyperlink ref="B78" r:id="rId14" xr:uid="{00000000-0004-0000-0400-00000D000000}"/>
    <hyperlink ref="K78" r:id="rId15" xr:uid="{00000000-0004-0000-0400-00000E000000}"/>
    <hyperlink ref="B76" r:id="rId16" display="M23.05.124" xr:uid="{00000000-0004-0000-0400-00000F000000}"/>
    <hyperlink ref="K76" r:id="rId17" xr:uid="{00000000-0004-0000-0400-000010000000}"/>
    <hyperlink ref="B75" r:id="rId18" xr:uid="{00000000-0004-0000-0400-000011000000}"/>
    <hyperlink ref="B74" r:id="rId19" xr:uid="{00000000-0004-0000-0400-000012000000}"/>
    <hyperlink ref="B72" r:id="rId20" display="M23.06.86" xr:uid="{00000000-0004-0000-0400-000013000000}"/>
    <hyperlink ref="K72" r:id="rId21" xr:uid="{00000000-0004-0000-0400-000014000000}"/>
    <hyperlink ref="B90" r:id="rId22" display="M23.04.27" xr:uid="{00000000-0004-0000-0400-000015000000}"/>
    <hyperlink ref="B100" r:id="rId23" display="M23.03.398" xr:uid="{00000000-0004-0000-0400-000016000000}"/>
    <hyperlink ref="B114" r:id="rId24" display="M23.03.397" xr:uid="{00000000-0004-0000-0400-000017000000}"/>
    <hyperlink ref="B115" r:id="rId25" display="M23.03.397" xr:uid="{00000000-0004-0000-0400-000018000000}"/>
    <hyperlink ref="B86" r:id="rId26" xr:uid="{00000000-0004-0000-0400-000019000000}"/>
    <hyperlink ref="B106" r:id="rId27" xr:uid="{00000000-0004-0000-0400-00001A000000}"/>
    <hyperlink ref="K112" r:id="rId28" xr:uid="{00000000-0004-0000-0400-00001B000000}"/>
    <hyperlink ref="K113" r:id="rId29" xr:uid="{00000000-0004-0000-0400-00001C000000}"/>
    <hyperlink ref="K89" r:id="rId30" xr:uid="{00000000-0004-0000-0400-00001D000000}"/>
    <hyperlink ref="B124" r:id="rId31" xr:uid="{00000000-0004-0000-0400-00001E000000}"/>
    <hyperlink ref="B89" r:id="rId32" display="M23.04.70" xr:uid="{00000000-0004-0000-0400-00001F000000}"/>
    <hyperlink ref="B85" r:id="rId33" xr:uid="{00000000-0004-0000-0400-000020000000}"/>
    <hyperlink ref="B87" r:id="rId34" xr:uid="{00000000-0004-0000-0400-000021000000}"/>
    <hyperlink ref="K119" r:id="rId35" xr:uid="{00000000-0004-0000-0400-000022000000}"/>
    <hyperlink ref="B116" r:id="rId36" display="M21.06.69" xr:uid="{00000000-0004-0000-0400-000023000000}"/>
    <hyperlink ref="B117" r:id="rId37" display="M21.02.48" xr:uid="{00000000-0004-0000-0400-000024000000}"/>
    <hyperlink ref="K117" r:id="rId38" xr:uid="{00000000-0004-0000-0400-000025000000}"/>
    <hyperlink ref="K118" r:id="rId39" xr:uid="{00000000-0004-0000-0400-000026000000}"/>
    <hyperlink ref="B118" r:id="rId40" xr:uid="{00000000-0004-0000-0400-000027000000}"/>
    <hyperlink ref="B112" r:id="rId41" xr:uid="{00000000-0004-0000-0400-000028000000}"/>
    <hyperlink ref="K122" r:id="rId42" xr:uid="{00000000-0004-0000-0400-000029000000}"/>
    <hyperlink ref="K121" r:id="rId43" xr:uid="{00000000-0004-0000-0400-00002A000000}"/>
    <hyperlink ref="B113" r:id="rId44" display="M23.03.189" xr:uid="{00000000-0004-0000-0400-00002B000000}"/>
    <hyperlink ref="B122" r:id="rId45" xr:uid="{00000000-0004-0000-0400-00002C000000}"/>
    <hyperlink ref="B119" r:id="rId46" xr:uid="{00000000-0004-0000-0400-00002D000000}"/>
    <hyperlink ref="B121" r:id="rId47" xr:uid="{00000000-0004-0000-0400-00002E000000}"/>
    <hyperlink ref="B108" r:id="rId48" xr:uid="{00000000-0004-0000-0400-00002F000000}"/>
    <hyperlink ref="K108" r:id="rId49" xr:uid="{00000000-0004-0000-0400-000030000000}"/>
    <hyperlink ref="B92" r:id="rId50" display="M23.04.25" xr:uid="{00000000-0004-0000-0400-000031000000}"/>
    <hyperlink ref="K92" r:id="rId51" xr:uid="{00000000-0004-0000-0400-000032000000}"/>
    <hyperlink ref="K85" r:id="rId52" xr:uid="{00000000-0004-0000-0400-000033000000}"/>
    <hyperlink ref="K116" r:id="rId53" xr:uid="{00000000-0004-0000-0400-000034000000}"/>
    <hyperlink ref="B94" r:id="rId54" display="M23.05.107" xr:uid="{00000000-0004-0000-0400-000035000000}"/>
    <hyperlink ref="K94" r:id="rId55" xr:uid="{00000000-0004-0000-0400-000036000000}"/>
    <hyperlink ref="B123" r:id="rId56" xr:uid="{00000000-0004-0000-0400-000037000000}"/>
    <hyperlink ref="K123" r:id="rId57" xr:uid="{00000000-0004-0000-0400-000038000000}"/>
    <hyperlink ref="B120" r:id="rId58" xr:uid="{00000000-0004-0000-0400-000039000000}"/>
    <hyperlink ref="B88" r:id="rId59" xr:uid="{00000000-0004-0000-0400-00003A000000}"/>
    <hyperlink ref="B111" r:id="rId60" xr:uid="{00000000-0004-0000-0400-00003B000000}"/>
    <hyperlink ref="K71" r:id="rId61" xr:uid="{00000000-0004-0000-0400-00003C000000}"/>
    <hyperlink ref="B71" r:id="rId62" display="M23.04.130" xr:uid="{00000000-0004-0000-0400-00003D000000}"/>
    <hyperlink ref="B70" r:id="rId63" display="M23.06.122" xr:uid="{00000000-0004-0000-0400-00003E000000}"/>
    <hyperlink ref="B79" r:id="rId64" xr:uid="{00000000-0004-0000-0400-00003F000000}"/>
    <hyperlink ref="B73" r:id="rId65" xr:uid="{00000000-0004-0000-0400-000040000000}"/>
    <hyperlink ref="K73" r:id="rId66" xr:uid="{00000000-0004-0000-0400-000041000000}"/>
    <hyperlink ref="B69" r:id="rId67" display="M23.07.10" xr:uid="{00000000-0004-0000-0400-000042000000}"/>
    <hyperlink ref="K69" r:id="rId68" xr:uid="{00000000-0004-0000-0400-000043000000}"/>
    <hyperlink ref="K70" r:id="rId69" xr:uid="{00000000-0004-0000-0400-000044000000}"/>
    <hyperlink ref="B110" r:id="rId70" display="M23.07.61" xr:uid="{00000000-0004-0000-0400-000045000000}"/>
    <hyperlink ref="B99" r:id="rId71" display="M23.07.66" xr:uid="{00000000-0004-0000-0400-000046000000}"/>
    <hyperlink ref="B101" r:id="rId72" display="M23.07.67" xr:uid="{00000000-0004-0000-0400-000047000000}"/>
    <hyperlink ref="B97" r:id="rId73" display="M23.07.67" xr:uid="{00000000-0004-0000-0400-000048000000}"/>
    <hyperlink ref="B104" r:id="rId74" display="M23.07.69" xr:uid="{00000000-0004-0000-0400-000049000000}"/>
    <hyperlink ref="B96:B97" r:id="rId75" display="M23.07.67" xr:uid="{00000000-0004-0000-0400-00004A000000}"/>
    <hyperlink ref="B98" r:id="rId76" display="M23.07.70" xr:uid="{00000000-0004-0000-0400-00004B000000}"/>
    <hyperlink ref="B95" r:id="rId77" display="M23.07.69" xr:uid="{00000000-0004-0000-0400-00004C000000}"/>
    <hyperlink ref="B107" r:id="rId78" xr:uid="{00000000-0004-0000-0400-00004D000000}"/>
    <hyperlink ref="B96" r:id="rId79" xr:uid="{00000000-0004-0000-0400-00004E000000}"/>
    <hyperlink ref="B102" r:id="rId80" xr:uid="{00000000-0004-0000-0400-00004F000000}"/>
    <hyperlink ref="B93" r:id="rId81" xr:uid="{00000000-0004-0000-0400-000050000000}"/>
    <hyperlink ref="B67" r:id="rId82" xr:uid="{00000000-0004-0000-0400-000051000000}"/>
    <hyperlink ref="B66" r:id="rId83" xr:uid="{00000000-0004-0000-0400-000052000000}"/>
    <hyperlink ref="B68" r:id="rId84" xr:uid="{00000000-0004-0000-0400-000053000000}"/>
    <hyperlink ref="B91" r:id="rId85" display="M23.07.90" xr:uid="{00000000-0004-0000-0400-000054000000}"/>
    <hyperlink ref="B65" r:id="rId86" display="M23.07.92" xr:uid="{00000000-0004-0000-0400-000055000000}"/>
    <hyperlink ref="B64" r:id="rId87" display="M23.07.92" xr:uid="{00000000-0004-0000-0400-000056000000}"/>
    <hyperlink ref="B105" r:id="rId88" display="M23.07.83" xr:uid="{00000000-0004-0000-0400-000057000000}"/>
    <hyperlink ref="K64" r:id="rId89" xr:uid="{00000000-0004-0000-0400-000058000000}"/>
    <hyperlink ref="K65" r:id="rId90" xr:uid="{00000000-0004-0000-0400-000059000000}"/>
    <hyperlink ref="K68" r:id="rId91" xr:uid="{00000000-0004-0000-0400-00005A000000}"/>
    <hyperlink ref="K66" r:id="rId92" xr:uid="{00000000-0004-0000-0400-00005B000000}"/>
    <hyperlink ref="K67" r:id="rId93" xr:uid="{00000000-0004-0000-0400-00005C000000}"/>
    <hyperlink ref="K79" r:id="rId94" xr:uid="{00000000-0004-0000-0400-00005D000000}"/>
    <hyperlink ref="K88" r:id="rId95" xr:uid="{00000000-0004-0000-0400-00005E000000}"/>
    <hyperlink ref="K91" r:id="rId96" xr:uid="{00000000-0004-0000-0400-00005F000000}"/>
    <hyperlink ref="K95" r:id="rId97" xr:uid="{00000000-0004-0000-0400-000060000000}"/>
    <hyperlink ref="K93" r:id="rId98" xr:uid="{00000000-0004-0000-0400-000061000000}"/>
    <hyperlink ref="K96" r:id="rId99" xr:uid="{00000000-0004-0000-0400-000062000000}"/>
    <hyperlink ref="K97" r:id="rId100" xr:uid="{00000000-0004-0000-0400-000063000000}"/>
    <hyperlink ref="K98" r:id="rId101" xr:uid="{00000000-0004-0000-0400-000064000000}"/>
    <hyperlink ref="K101" r:id="rId102" xr:uid="{00000000-0004-0000-0400-000065000000}"/>
    <hyperlink ref="K99" r:id="rId103" xr:uid="{00000000-0004-0000-0400-000066000000}"/>
    <hyperlink ref="K102" r:id="rId104" xr:uid="{00000000-0004-0000-0400-000067000000}"/>
    <hyperlink ref="K103" r:id="rId105" xr:uid="{00000000-0004-0000-0400-000068000000}"/>
    <hyperlink ref="K104" r:id="rId106" xr:uid="{00000000-0004-0000-0400-000069000000}"/>
    <hyperlink ref="K105" r:id="rId107" xr:uid="{00000000-0004-0000-0400-00006A000000}"/>
    <hyperlink ref="K107" r:id="rId108" xr:uid="{00000000-0004-0000-0400-00006B000000}"/>
    <hyperlink ref="K110" r:id="rId109" xr:uid="{00000000-0004-0000-0400-00006C000000}"/>
    <hyperlink ref="B62" r:id="rId110" xr:uid="{00000000-0004-0000-0400-00006D000000}"/>
    <hyperlink ref="B61" r:id="rId111" xr:uid="{00000000-0004-0000-0400-00006E000000}"/>
    <hyperlink ref="B60" r:id="rId112" xr:uid="{00000000-0004-0000-0400-00006F000000}"/>
    <hyperlink ref="B59" r:id="rId113" xr:uid="{00000000-0004-0000-0400-000070000000}"/>
    <hyperlink ref="B58" r:id="rId114" xr:uid="{00000000-0004-0000-0400-000071000000}"/>
    <hyperlink ref="K62" r:id="rId115" xr:uid="{00000000-0004-0000-0400-000072000000}"/>
    <hyperlink ref="K58" r:id="rId116" xr:uid="{00000000-0004-0000-0400-000073000000}"/>
    <hyperlink ref="K59" r:id="rId117" xr:uid="{00000000-0004-0000-0400-000074000000}"/>
    <hyperlink ref="K60" r:id="rId118" xr:uid="{00000000-0004-0000-0400-000075000000}"/>
    <hyperlink ref="K61" r:id="rId119" xr:uid="{00000000-0004-0000-0400-000076000000}"/>
    <hyperlink ref="B57" r:id="rId120" xr:uid="{00000000-0004-0000-0400-000077000000}"/>
    <hyperlink ref="K57" r:id="rId121" xr:uid="{00000000-0004-0000-0400-000078000000}"/>
    <hyperlink ref="B56" r:id="rId122" xr:uid="{00000000-0004-0000-0400-000079000000}"/>
    <hyperlink ref="K56" r:id="rId123" xr:uid="{00000000-0004-0000-0400-00007A000000}"/>
    <hyperlink ref="B55" r:id="rId124" xr:uid="{00000000-0004-0000-0400-00007B000000}"/>
    <hyperlink ref="B63" r:id="rId125" xr:uid="{00000000-0004-0000-0400-00007C000000}"/>
    <hyperlink ref="K63" r:id="rId126" xr:uid="{00000000-0004-0000-0400-00007D000000}"/>
    <hyperlink ref="K55" r:id="rId127" xr:uid="{00000000-0004-0000-0400-00007E000000}"/>
    <hyperlink ref="B54" r:id="rId128" xr:uid="{00000000-0004-0000-0400-00007F000000}"/>
    <hyperlink ref="K54" r:id="rId129" xr:uid="{00000000-0004-0000-0400-000080000000}"/>
    <hyperlink ref="B84" r:id="rId130" display="M23.04.27" xr:uid="{00000000-0004-0000-0400-000081000000}"/>
    <hyperlink ref="B103" r:id="rId131" display="M23.07.68" xr:uid="{00000000-0004-0000-0400-000082000000}"/>
    <hyperlink ref="B53" r:id="rId132" xr:uid="{00000000-0004-0000-0400-000083000000}"/>
    <hyperlink ref="B51" r:id="rId133" xr:uid="{00000000-0004-0000-0400-000084000000}"/>
    <hyperlink ref="K51" r:id="rId134" xr:uid="{00000000-0004-0000-0400-000085000000}"/>
    <hyperlink ref="K53" r:id="rId135" xr:uid="{00000000-0004-0000-0400-000086000000}"/>
    <hyperlink ref="B52" r:id="rId136" xr:uid="{00000000-0004-0000-0400-000087000000}"/>
    <hyperlink ref="K52" r:id="rId137" xr:uid="{00000000-0004-0000-0400-000088000000}"/>
    <hyperlink ref="B49" r:id="rId138" xr:uid="{00000000-0004-0000-0400-000089000000}"/>
    <hyperlink ref="B50" r:id="rId139" xr:uid="{00000000-0004-0000-0400-00008A000000}"/>
    <hyperlink ref="B109" r:id="rId140" xr:uid="{00000000-0004-0000-0400-00008B000000}"/>
    <hyperlink ref="B48" r:id="rId141" xr:uid="{00000000-0004-0000-0400-00008C000000}"/>
    <hyperlink ref="K49" r:id="rId142" xr:uid="{00000000-0004-0000-0400-00008D000000}"/>
    <hyperlink ref="K50" r:id="rId143" xr:uid="{00000000-0004-0000-0400-00008E000000}"/>
    <hyperlink ref="K109" r:id="rId144" xr:uid="{00000000-0004-0000-0400-00008F000000}"/>
    <hyperlink ref="B47" r:id="rId145" xr:uid="{00000000-0004-0000-0400-000090000000}"/>
    <hyperlink ref="B46" r:id="rId146" xr:uid="{00000000-0004-0000-0400-000091000000}"/>
    <hyperlink ref="B45" r:id="rId147" xr:uid="{00000000-0004-0000-0400-000092000000}"/>
    <hyperlink ref="B44" r:id="rId148" xr:uid="{00000000-0004-0000-0400-000093000000}"/>
    <hyperlink ref="B43" r:id="rId149" xr:uid="{00000000-0004-0000-0400-000094000000}"/>
    <hyperlink ref="K43" r:id="rId150" xr:uid="{00000000-0004-0000-0400-000095000000}"/>
    <hyperlink ref="B41" r:id="rId151" xr:uid="{00000000-0004-0000-0400-000096000000}"/>
    <hyperlink ref="K41" r:id="rId152" xr:uid="{00000000-0004-0000-0400-000097000000}"/>
    <hyperlink ref="B39" r:id="rId153" xr:uid="{00000000-0004-0000-0400-000098000000}"/>
    <hyperlink ref="B38" r:id="rId154" xr:uid="{00000000-0004-0000-0400-000099000000}"/>
    <hyperlink ref="B42" r:id="rId155" xr:uid="{00000000-0004-0000-0400-00009A000000}"/>
    <hyperlink ref="K44" r:id="rId156" xr:uid="{00000000-0004-0000-0400-00009B000000}"/>
    <hyperlink ref="K45" r:id="rId157" xr:uid="{00000000-0004-0000-0400-00009C000000}"/>
    <hyperlink ref="K47" r:id="rId158" xr:uid="{00000000-0004-0000-0400-00009D000000}"/>
    <hyperlink ref="B37" r:id="rId159" xr:uid="{00000000-0004-0000-0400-00009E000000}"/>
    <hyperlink ref="B36" r:id="rId160" xr:uid="{00000000-0004-0000-0400-00009F000000}"/>
    <hyperlink ref="K36" r:id="rId161" xr:uid="{00000000-0004-0000-0400-0000A0000000}"/>
    <hyperlink ref="K37" r:id="rId162" xr:uid="{00000000-0004-0000-0400-0000A1000000}"/>
    <hyperlink ref="K42" r:id="rId163" xr:uid="{00000000-0004-0000-0400-0000A2000000}"/>
    <hyperlink ref="B127" r:id="rId164" xr:uid="{00000000-0004-0000-0400-0000A3000000}"/>
    <hyperlink ref="B35" r:id="rId165" xr:uid="{00000000-0004-0000-0400-0000A4000000}"/>
    <hyperlink ref="B34" r:id="rId166" xr:uid="{00000000-0004-0000-0400-0000A5000000}"/>
    <hyperlink ref="K127" r:id="rId167" xr:uid="{00000000-0004-0000-0400-0000A6000000}"/>
    <hyperlink ref="K38" r:id="rId168" xr:uid="{00000000-0004-0000-0400-0000A7000000}"/>
    <hyperlink ref="K39" r:id="rId169" xr:uid="{00000000-0004-0000-0400-0000A8000000}"/>
    <hyperlink ref="B33" r:id="rId170" xr:uid="{00000000-0004-0000-0400-0000A9000000}"/>
    <hyperlink ref="B32" r:id="rId171" display="M23.08.81" xr:uid="{00000000-0004-0000-0400-0000AA000000}"/>
    <hyperlink ref="B40" r:id="rId172" xr:uid="{00000000-0004-0000-0400-0000AB000000}"/>
    <hyperlink ref="K40" r:id="rId173" xr:uid="{00000000-0004-0000-0400-0000AC000000}"/>
    <hyperlink ref="B77" r:id="rId174" xr:uid="{00000000-0004-0000-0400-0000AD000000}"/>
    <hyperlink ref="K33" r:id="rId175" xr:uid="{00000000-0004-0000-0400-0000AE000000}"/>
    <hyperlink ref="K34" r:id="rId176" xr:uid="{00000000-0004-0000-0400-0000AF000000}"/>
    <hyperlink ref="K35" r:id="rId177" xr:uid="{00000000-0004-0000-0400-0000B0000000}"/>
    <hyperlink ref="B31" r:id="rId178" xr:uid="{00000000-0004-0000-0400-0000B1000000}"/>
    <hyperlink ref="B126" r:id="rId179" xr:uid="{00000000-0004-0000-0400-0000B2000000}"/>
    <hyperlink ref="K126" r:id="rId180" xr:uid="{00000000-0004-0000-0400-0000B3000000}"/>
    <hyperlink ref="B30" r:id="rId181" display="M23.08.89" xr:uid="{00000000-0004-0000-0400-0000B4000000}"/>
    <hyperlink ref="B29" r:id="rId182" display="M23.08.89" xr:uid="{00000000-0004-0000-0400-0000B5000000}"/>
    <hyperlink ref="B28" r:id="rId183" xr:uid="{00000000-0004-0000-0400-0000B6000000}"/>
    <hyperlink ref="B27" r:id="rId184" xr:uid="{00000000-0004-0000-0400-0000B7000000}"/>
    <hyperlink ref="B26" r:id="rId185" xr:uid="{00000000-0004-0000-0400-0000B8000000}"/>
    <hyperlink ref="K28" r:id="rId186" xr:uid="{00000000-0004-0000-0400-0000B9000000}"/>
    <hyperlink ref="K29" r:id="rId187" xr:uid="{00000000-0004-0000-0400-0000BA000000}"/>
    <hyperlink ref="K30" r:id="rId188" xr:uid="{00000000-0004-0000-0400-0000BB000000}"/>
    <hyperlink ref="K31" r:id="rId189" xr:uid="{00000000-0004-0000-0400-0000BC000000}"/>
    <hyperlink ref="K32" r:id="rId190" xr:uid="{00000000-0004-0000-0400-0000BD000000}"/>
    <hyperlink ref="B25" r:id="rId191" display="M23.08.53" xr:uid="{00000000-0004-0000-0400-0000BE000000}"/>
    <hyperlink ref="B24" r:id="rId192" xr:uid="{00000000-0004-0000-0400-0000BF000000}"/>
    <hyperlink ref="B23" r:id="rId193" xr:uid="{00000000-0004-0000-0400-0000C0000000}"/>
    <hyperlink ref="B22" r:id="rId194" xr:uid="{00000000-0004-0000-0400-0000C1000000}"/>
    <hyperlink ref="B21" r:id="rId195" xr:uid="{00000000-0004-0000-0400-0000C2000000}"/>
    <hyperlink ref="K21" r:id="rId196" xr:uid="{00000000-0004-0000-0400-0000C3000000}"/>
    <hyperlink ref="K22" r:id="rId197" xr:uid="{00000000-0004-0000-0400-0000C4000000}"/>
    <hyperlink ref="K23" r:id="rId198" xr:uid="{00000000-0004-0000-0400-0000C5000000}"/>
    <hyperlink ref="K24" r:id="rId199" xr:uid="{00000000-0004-0000-0400-0000C6000000}"/>
    <hyperlink ref="K25" r:id="rId200" xr:uid="{00000000-0004-0000-0400-0000C7000000}"/>
    <hyperlink ref="K26" r:id="rId201" xr:uid="{00000000-0004-0000-0400-0000C8000000}"/>
    <hyperlink ref="K27" r:id="rId202" xr:uid="{00000000-0004-0000-0400-0000C9000000}"/>
    <hyperlink ref="B125" r:id="rId203" xr:uid="{00000000-0004-0000-0400-0000CA000000}"/>
    <hyperlink ref="K125" r:id="rId204" xr:uid="{00000000-0004-0000-0400-0000CB000000}"/>
    <hyperlink ref="K48" r:id="rId205" xr:uid="{00000000-0004-0000-0400-0000CC000000}"/>
    <hyperlink ref="B20" r:id="rId206" display="M23.08.102" xr:uid="{00000000-0004-0000-0400-0000CD000000}"/>
    <hyperlink ref="B19" r:id="rId207" xr:uid="{00000000-0004-0000-0400-0000CE000000}"/>
    <hyperlink ref="K20" r:id="rId208" xr:uid="{00000000-0004-0000-0400-0000CF000000}"/>
    <hyperlink ref="B18" r:id="rId209" xr:uid="{00000000-0004-0000-0400-0000D0000000}"/>
    <hyperlink ref="B17" r:id="rId210" xr:uid="{00000000-0004-0000-0400-0000D1000000}"/>
    <hyperlink ref="B16" r:id="rId211" xr:uid="{00000000-0004-0000-0400-0000D2000000}"/>
    <hyperlink ref="B15" r:id="rId212" xr:uid="{00000000-0004-0000-0400-0000D3000000}"/>
    <hyperlink ref="B14" r:id="rId213" xr:uid="{00000000-0004-0000-0400-0000D4000000}"/>
    <hyperlink ref="B13" r:id="rId214" xr:uid="{00000000-0004-0000-0400-0000D5000000}"/>
    <hyperlink ref="K15" r:id="rId215" xr:uid="{00000000-0004-0000-0400-0000D6000000}"/>
    <hyperlink ref="K14" r:id="rId216" xr:uid="{00000000-0004-0000-0400-0000D7000000}"/>
    <hyperlink ref="B12" r:id="rId217" xr:uid="{00000000-0004-0000-0400-0000D8000000}"/>
    <hyperlink ref="K12" r:id="rId218" xr:uid="{00000000-0004-0000-0400-0000D9000000}"/>
    <hyperlink ref="B128" r:id="rId219" xr:uid="{00000000-0004-0000-0400-0000DA000000}"/>
    <hyperlink ref="B11" r:id="rId220" xr:uid="{00000000-0004-0000-0400-0000DB000000}"/>
    <hyperlink ref="K11" r:id="rId221" xr:uid="{00000000-0004-0000-0400-0000DC000000}"/>
    <hyperlink ref="K13" r:id="rId222" xr:uid="{00000000-0004-0000-0400-0000DD000000}"/>
    <hyperlink ref="K16" r:id="rId223" xr:uid="{00000000-0004-0000-0400-0000DE000000}"/>
    <hyperlink ref="K17" r:id="rId224" xr:uid="{00000000-0004-0000-0400-0000DF000000}"/>
    <hyperlink ref="K18" r:id="rId225" xr:uid="{00000000-0004-0000-0400-0000E0000000}"/>
    <hyperlink ref="K19" r:id="rId226" xr:uid="{00000000-0004-0000-0400-0000E1000000}"/>
    <hyperlink ref="B9" r:id="rId227" xr:uid="{00000000-0004-0000-0400-0000E2000000}"/>
    <hyperlink ref="B8" r:id="rId228" display="M23.09.01" xr:uid="{DA28BB01-6589-4F1E-A325-117AA283B1E1}"/>
    <hyperlink ref="B7" r:id="rId229" xr:uid="{9713D600-5A0C-465C-AB0A-51871B3E465A}"/>
    <hyperlink ref="B10" r:id="rId230" xr:uid="{904C00BB-9B01-489E-8E16-69EFC1E1B322}"/>
    <hyperlink ref="K10" r:id="rId231" xr:uid="{A01CE4DE-C1D6-4F7E-985D-63D3927F0972}"/>
    <hyperlink ref="K7" r:id="rId232" xr:uid="{12551CD6-FD10-4660-B676-9A69B3522F29}"/>
    <hyperlink ref="K9" r:id="rId233" xr:uid="{2B3CF22B-8A64-432E-9F31-8E8F6D413C90}"/>
  </hyperlinks>
  <pageMargins left="0.7" right="0.7" top="0.75" bottom="0.75" header="0.3" footer="0.3"/>
  <pageSetup paperSize="9" scale="55" fitToHeight="0" orientation="landscape" horizontalDpi="300" verticalDpi="300" r:id="rId234"/>
  <drawing r:id="rId235"/>
  <tableParts count="1">
    <tablePart r:id="rId23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52" t="s">
        <v>62</v>
      </c>
      <c r="E1" s="252"/>
      <c r="F1" s="252"/>
      <c r="G1" s="252"/>
      <c r="H1" s="252"/>
      <c r="I1" s="252"/>
      <c r="J1" s="252"/>
      <c r="K1" s="252"/>
    </row>
    <row r="2" spans="1:13" ht="25.5" customHeight="1">
      <c r="A2" s="137"/>
      <c r="B2" s="1"/>
      <c r="C2" s="138" t="s">
        <v>0</v>
      </c>
      <c r="D2" s="253" t="s">
        <v>1</v>
      </c>
      <c r="E2" s="253"/>
      <c r="F2" s="253"/>
      <c r="G2" s="253"/>
      <c r="H2" s="253"/>
      <c r="I2" s="253"/>
      <c r="J2" s="253"/>
      <c r="K2" s="253"/>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54" t="s">
        <v>59</v>
      </c>
      <c r="C136" s="254"/>
      <c r="D136" s="254"/>
      <c r="E136" s="254"/>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zoomScaleNormal="100" workbookViewId="0">
      <selection activeCell="D8" sqref="D8"/>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55" t="s">
        <v>20</v>
      </c>
      <c r="B2" s="256"/>
      <c r="C2" s="256"/>
      <c r="D2" s="256"/>
      <c r="E2" s="256"/>
      <c r="F2" s="256"/>
    </row>
    <row r="3" spans="1:6" s="99" customFormat="1" ht="18.75" customHeight="1">
      <c r="A3" s="257" t="s">
        <v>13</v>
      </c>
      <c r="B3" s="258"/>
      <c r="C3" s="258"/>
      <c r="D3" s="258"/>
      <c r="E3" s="258"/>
      <c r="F3" s="258"/>
    </row>
    <row r="4" spans="1:6" s="99" customFormat="1" ht="14.25" customHeight="1">
      <c r="A4" s="101"/>
      <c r="B4" s="102" t="s">
        <v>14</v>
      </c>
      <c r="C4" s="2" t="s">
        <v>1267</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1219</v>
      </c>
      <c r="C6" s="112" t="s">
        <v>124</v>
      </c>
      <c r="D6" s="126" t="s">
        <v>1282</v>
      </c>
      <c r="E6" s="113" t="s">
        <v>123</v>
      </c>
      <c r="F6" s="114" t="s">
        <v>324</v>
      </c>
    </row>
    <row r="7" spans="1:6" s="99" customFormat="1" ht="219" customHeight="1">
      <c r="A7" s="121">
        <v>2</v>
      </c>
      <c r="B7" s="173" t="s">
        <v>1220</v>
      </c>
      <c r="C7" s="125" t="s">
        <v>391</v>
      </c>
      <c r="D7" s="127" t="s">
        <v>1283</v>
      </c>
      <c r="E7" s="113" t="s">
        <v>123</v>
      </c>
      <c r="F7" s="136" t="s">
        <v>469</v>
      </c>
    </row>
    <row r="8" spans="1:6" s="99" customFormat="1" ht="178.5">
      <c r="A8" s="121">
        <v>1</v>
      </c>
      <c r="B8" s="111" t="s">
        <v>1217</v>
      </c>
      <c r="C8" s="112" t="s">
        <v>311</v>
      </c>
      <c r="D8" s="126" t="s">
        <v>1284</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4"/>
  <sheetViews>
    <sheetView zoomScaleNormal="100" workbookViewId="0">
      <selection activeCell="E44" sqref="E44"/>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59"/>
      <c r="C1" s="259"/>
      <c r="D1" s="259"/>
      <c r="E1" s="259"/>
      <c r="F1" s="259"/>
      <c r="G1" s="259"/>
      <c r="H1" s="3"/>
      <c r="I1" s="3"/>
      <c r="J1" s="3"/>
      <c r="K1" s="3"/>
      <c r="L1" s="3"/>
      <c r="M1" s="3"/>
      <c r="N1" s="3"/>
      <c r="O1" s="3"/>
      <c r="P1" s="3"/>
      <c r="Q1" s="3"/>
      <c r="R1" s="3"/>
      <c r="S1" s="3"/>
      <c r="T1" s="3"/>
      <c r="U1" s="3"/>
      <c r="V1" s="3"/>
      <c r="W1" s="3"/>
      <c r="X1" s="3"/>
      <c r="Y1" s="3"/>
    </row>
    <row r="2" spans="1:25" ht="48" customHeight="1">
      <c r="B2" s="66" t="s">
        <v>111</v>
      </c>
      <c r="C2" s="261" t="s">
        <v>112</v>
      </c>
      <c r="D2" s="261"/>
      <c r="E2" s="261"/>
      <c r="F2" s="261"/>
      <c r="G2" s="261"/>
      <c r="H2" s="3"/>
      <c r="I2" s="3"/>
      <c r="J2" s="3"/>
      <c r="K2" s="3"/>
      <c r="L2" s="3"/>
      <c r="M2" s="3"/>
      <c r="N2" s="3"/>
      <c r="O2" s="3"/>
      <c r="P2" s="3"/>
      <c r="Q2" s="3"/>
      <c r="R2" s="3"/>
      <c r="S2" s="3"/>
      <c r="T2" s="3"/>
      <c r="U2" s="3"/>
      <c r="V2" s="3"/>
      <c r="W2" s="3"/>
      <c r="X2" s="3"/>
      <c r="Y2" s="3"/>
    </row>
    <row r="3" spans="1:25" ht="29.25" customHeight="1">
      <c r="A3" s="17"/>
      <c r="B3" s="260" t="s">
        <v>15</v>
      </c>
      <c r="C3" s="260"/>
      <c r="D3" s="260"/>
      <c r="E3" s="260"/>
      <c r="F3" s="260"/>
      <c r="G3" s="260"/>
      <c r="H3" s="3"/>
      <c r="I3" s="3"/>
      <c r="J3" s="3"/>
      <c r="K3" s="3"/>
      <c r="L3" s="3"/>
      <c r="M3" s="3"/>
      <c r="N3" s="3"/>
      <c r="O3" s="3"/>
      <c r="P3" s="3"/>
      <c r="Q3" s="3"/>
      <c r="R3" s="3"/>
      <c r="S3" s="3"/>
      <c r="T3" s="3"/>
      <c r="U3" s="3"/>
      <c r="V3" s="3"/>
      <c r="W3" s="3"/>
      <c r="X3" s="3"/>
      <c r="Y3" s="3"/>
    </row>
    <row r="4" spans="1:25" ht="21" customHeight="1">
      <c r="A4" s="16"/>
      <c r="B4" s="15" t="s">
        <v>14</v>
      </c>
      <c r="C4" s="2" t="s">
        <v>1267</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43.25" customHeight="1">
      <c r="A42" s="222">
        <v>3</v>
      </c>
      <c r="B42" s="94" t="s">
        <v>1221</v>
      </c>
      <c r="C42" s="107">
        <v>45137</v>
      </c>
      <c r="D42" s="9" t="s">
        <v>642</v>
      </c>
      <c r="E42" s="117" t="s">
        <v>1279</v>
      </c>
      <c r="F42" s="108" t="s">
        <v>30</v>
      </c>
      <c r="G42" s="88" t="s">
        <v>771</v>
      </c>
      <c r="H42" s="3"/>
      <c r="I42" s="3"/>
      <c r="J42" s="3"/>
      <c r="K42" s="3"/>
      <c r="L42" s="3"/>
      <c r="M42" s="3"/>
      <c r="N42" s="3"/>
      <c r="O42" s="3"/>
      <c r="P42" s="3"/>
      <c r="Q42" s="3"/>
      <c r="R42" s="3"/>
      <c r="S42" s="3"/>
      <c r="T42" s="3"/>
      <c r="U42" s="3"/>
      <c r="V42" s="3"/>
      <c r="W42" s="3"/>
      <c r="X42" s="3"/>
      <c r="Y42" s="3"/>
    </row>
    <row r="43" spans="1:25" ht="130.5" customHeight="1">
      <c r="A43" s="116">
        <v>2</v>
      </c>
      <c r="B43" s="94" t="s">
        <v>641</v>
      </c>
      <c r="C43" s="107">
        <v>45137</v>
      </c>
      <c r="D43" s="9" t="s">
        <v>642</v>
      </c>
      <c r="E43" s="117" t="s">
        <v>1280</v>
      </c>
      <c r="F43" s="108" t="s">
        <v>30</v>
      </c>
      <c r="G43" s="88" t="s">
        <v>771</v>
      </c>
      <c r="H43" s="3"/>
      <c r="I43" s="3"/>
      <c r="J43" s="3"/>
      <c r="K43" s="3"/>
      <c r="L43" s="3"/>
      <c r="M43" s="3"/>
      <c r="N43" s="3"/>
      <c r="O43" s="3"/>
      <c r="P43" s="3"/>
      <c r="Q43" s="3"/>
      <c r="R43" s="3"/>
      <c r="S43" s="3"/>
      <c r="T43" s="3"/>
      <c r="U43" s="3"/>
      <c r="V43" s="3"/>
      <c r="W43" s="3"/>
      <c r="X43" s="3"/>
      <c r="Y43" s="3"/>
    </row>
    <row r="44" spans="1:25" ht="144" customHeight="1">
      <c r="A44" s="116">
        <v>1</v>
      </c>
      <c r="B44" s="94" t="s">
        <v>29</v>
      </c>
      <c r="C44" s="107">
        <v>44906</v>
      </c>
      <c r="D44" s="9" t="s">
        <v>330</v>
      </c>
      <c r="E44" s="117" t="s">
        <v>1281</v>
      </c>
      <c r="F44" s="108" t="s">
        <v>30</v>
      </c>
      <c r="G44" s="88" t="s">
        <v>331</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1"/>
  <sheetViews>
    <sheetView showGridLines="0" zoomScaleNormal="100" workbookViewId="0">
      <selection activeCell="N26" sqref="N26"/>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62" t="s">
        <v>60</v>
      </c>
      <c r="B2" s="263"/>
      <c r="C2" s="263"/>
      <c r="D2" s="263"/>
      <c r="E2" s="263"/>
      <c r="F2" s="263"/>
      <c r="G2" s="263"/>
      <c r="H2" s="263"/>
      <c r="J2" s="3"/>
      <c r="K2" s="3"/>
      <c r="L2" s="3"/>
      <c r="M2" s="3"/>
      <c r="N2" s="3"/>
      <c r="O2" s="3"/>
      <c r="P2" s="3"/>
      <c r="Q2" s="3"/>
      <c r="R2" s="3"/>
      <c r="S2" s="3"/>
      <c r="T2" s="3"/>
      <c r="U2" s="3"/>
      <c r="V2" s="3"/>
      <c r="W2" s="3"/>
    </row>
    <row r="3" spans="1:23" ht="21">
      <c r="A3" s="248" t="s">
        <v>61</v>
      </c>
      <c r="B3" s="248"/>
      <c r="C3" s="248"/>
      <c r="D3" s="248"/>
      <c r="E3" s="248"/>
      <c r="F3" s="248"/>
      <c r="G3" s="248"/>
      <c r="H3" s="248"/>
      <c r="J3" s="3"/>
      <c r="K3" s="3"/>
      <c r="L3" s="3"/>
      <c r="M3" s="3"/>
      <c r="N3" s="3"/>
      <c r="O3" s="3"/>
      <c r="P3" s="3"/>
      <c r="Q3" s="3"/>
      <c r="R3" s="3"/>
      <c r="S3" s="3"/>
      <c r="T3" s="3"/>
      <c r="U3" s="3"/>
      <c r="V3" s="3"/>
      <c r="W3" s="3"/>
    </row>
    <row r="4" spans="1:23" ht="18.75" customHeight="1">
      <c r="A4" s="3"/>
      <c r="B4" s="4" t="s">
        <v>14</v>
      </c>
      <c r="C4" s="2" t="s">
        <v>1269</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15" t="s">
        <v>2</v>
      </c>
      <c r="B39" s="216" t="s">
        <v>1202</v>
      </c>
      <c r="C39" s="216" t="s">
        <v>18</v>
      </c>
      <c r="D39" s="216" t="s">
        <v>22</v>
      </c>
      <c r="E39" s="216" t="s">
        <v>5</v>
      </c>
      <c r="F39" s="216" t="s">
        <v>6</v>
      </c>
      <c r="G39" s="216" t="s">
        <v>7</v>
      </c>
      <c r="H39" s="216" t="s">
        <v>1203</v>
      </c>
      <c r="I39" s="217" t="s">
        <v>8</v>
      </c>
    </row>
    <row r="40" spans="1:9" ht="76.5">
      <c r="A40" s="226">
        <v>12</v>
      </c>
      <c r="B40" s="219" t="s">
        <v>1446</v>
      </c>
      <c r="C40" s="150">
        <v>45170</v>
      </c>
      <c r="D40" s="150" t="s">
        <v>98</v>
      </c>
      <c r="E40" s="218" t="s">
        <v>1445</v>
      </c>
      <c r="F40" s="227" t="s">
        <v>1447</v>
      </c>
      <c r="G40" s="108" t="s">
        <v>30</v>
      </c>
      <c r="H40" s="225"/>
      <c r="I40" s="88" t="s">
        <v>1205</v>
      </c>
    </row>
    <row r="41" spans="1:9" ht="90.75" customHeight="1">
      <c r="A41" s="221">
        <v>11</v>
      </c>
      <c r="B41" s="219" t="s">
        <v>1233</v>
      </c>
      <c r="C41" s="150">
        <v>45168</v>
      </c>
      <c r="D41" s="223" t="s">
        <v>63</v>
      </c>
      <c r="E41" s="224" t="s">
        <v>1234</v>
      </c>
      <c r="F41" s="227" t="s">
        <v>1270</v>
      </c>
      <c r="G41" s="108" t="s">
        <v>30</v>
      </c>
      <c r="H41" s="225"/>
      <c r="I41" s="88" t="s">
        <v>1205</v>
      </c>
    </row>
    <row r="42" spans="1:9" ht="79.5" customHeight="1">
      <c r="A42" s="226">
        <v>10</v>
      </c>
      <c r="B42" s="219" t="s">
        <v>1232</v>
      </c>
      <c r="C42" s="150">
        <v>45168</v>
      </c>
      <c r="D42" s="223" t="s">
        <v>69</v>
      </c>
      <c r="E42" s="224" t="s">
        <v>1228</v>
      </c>
      <c r="F42" s="227" t="s">
        <v>1271</v>
      </c>
      <c r="G42" s="108" t="s">
        <v>30</v>
      </c>
      <c r="H42" s="225"/>
      <c r="I42" s="88" t="s">
        <v>1205</v>
      </c>
    </row>
    <row r="43" spans="1:9" ht="101.25" customHeight="1">
      <c r="A43" s="221">
        <v>9</v>
      </c>
      <c r="B43" s="219" t="s">
        <v>1231</v>
      </c>
      <c r="C43" s="150">
        <v>45168</v>
      </c>
      <c r="D43" s="223" t="s">
        <v>69</v>
      </c>
      <c r="E43" s="224" t="s">
        <v>1225</v>
      </c>
      <c r="F43" s="227" t="s">
        <v>1272</v>
      </c>
      <c r="G43" s="108" t="s">
        <v>30</v>
      </c>
      <c r="H43" s="225"/>
      <c r="I43" s="88" t="s">
        <v>1205</v>
      </c>
    </row>
    <row r="44" spans="1:9" ht="101.25" customHeight="1">
      <c r="A44" s="226">
        <v>8</v>
      </c>
      <c r="B44" s="219" t="s">
        <v>1230</v>
      </c>
      <c r="C44" s="150">
        <v>45168</v>
      </c>
      <c r="D44" s="223" t="s">
        <v>69</v>
      </c>
      <c r="E44" s="218" t="s">
        <v>1226</v>
      </c>
      <c r="F44" s="227" t="s">
        <v>1273</v>
      </c>
      <c r="G44" s="108" t="s">
        <v>30</v>
      </c>
      <c r="H44" s="225"/>
      <c r="I44" s="88" t="s">
        <v>1205</v>
      </c>
    </row>
    <row r="45" spans="1:9" ht="79.5" customHeight="1">
      <c r="A45" s="221">
        <v>7</v>
      </c>
      <c r="B45" s="219" t="s">
        <v>1229</v>
      </c>
      <c r="C45" s="150">
        <v>45168</v>
      </c>
      <c r="D45" s="223" t="s">
        <v>69</v>
      </c>
      <c r="E45" s="224" t="s">
        <v>1227</v>
      </c>
      <c r="F45" s="227" t="s">
        <v>1274</v>
      </c>
      <c r="G45" s="108" t="s">
        <v>30</v>
      </c>
      <c r="H45" s="225"/>
      <c r="I45" s="88" t="s">
        <v>1205</v>
      </c>
    </row>
    <row r="46" spans="1:9" ht="120" customHeight="1">
      <c r="A46" s="226">
        <v>6</v>
      </c>
      <c r="B46" s="219" t="s">
        <v>1215</v>
      </c>
      <c r="C46" s="150">
        <v>45167</v>
      </c>
      <c r="D46" s="150" t="s">
        <v>70</v>
      </c>
      <c r="E46" s="218" t="s">
        <v>1209</v>
      </c>
      <c r="F46" s="227" t="s">
        <v>1275</v>
      </c>
      <c r="G46" s="108" t="s">
        <v>30</v>
      </c>
      <c r="H46" s="220"/>
      <c r="I46" s="88" t="s">
        <v>1205</v>
      </c>
    </row>
    <row r="47" spans="1:9" ht="76.5">
      <c r="A47" s="221">
        <v>5</v>
      </c>
      <c r="B47" s="219" t="s">
        <v>1214</v>
      </c>
      <c r="C47" s="150">
        <v>45167</v>
      </c>
      <c r="D47" s="150" t="s">
        <v>68</v>
      </c>
      <c r="E47" s="218" t="s">
        <v>1208</v>
      </c>
      <c r="F47" s="227" t="s">
        <v>1276</v>
      </c>
      <c r="G47" s="108" t="s">
        <v>30</v>
      </c>
      <c r="H47" s="220"/>
      <c r="I47" s="88" t="s">
        <v>1205</v>
      </c>
    </row>
    <row r="48" spans="1:9" ht="76.5">
      <c r="A48" s="226">
        <v>4</v>
      </c>
      <c r="B48" s="219" t="s">
        <v>1213</v>
      </c>
      <c r="C48" s="150">
        <v>45167</v>
      </c>
      <c r="D48" s="150" t="s">
        <v>68</v>
      </c>
      <c r="E48" s="218" t="s">
        <v>1207</v>
      </c>
      <c r="F48" s="227" t="s">
        <v>1277</v>
      </c>
      <c r="G48" s="108" t="s">
        <v>30</v>
      </c>
      <c r="H48" s="220"/>
      <c r="I48" s="88" t="s">
        <v>1205</v>
      </c>
    </row>
    <row r="49" spans="1:9" ht="76.5">
      <c r="A49" s="221">
        <v>3</v>
      </c>
      <c r="B49" s="219" t="s">
        <v>1212</v>
      </c>
      <c r="C49" s="150">
        <v>45167</v>
      </c>
      <c r="D49" s="150" t="s">
        <v>67</v>
      </c>
      <c r="E49" s="218" t="s">
        <v>1206</v>
      </c>
      <c r="F49" s="228" t="s">
        <v>1235</v>
      </c>
      <c r="G49" s="108" t="s">
        <v>30</v>
      </c>
      <c r="H49" s="220"/>
      <c r="I49" s="88" t="s">
        <v>1205</v>
      </c>
    </row>
    <row r="50" spans="1:9" ht="76.5">
      <c r="A50" s="226">
        <v>2</v>
      </c>
      <c r="B50" s="219" t="s">
        <v>1211</v>
      </c>
      <c r="C50" s="150">
        <v>45167</v>
      </c>
      <c r="D50" s="150" t="s">
        <v>67</v>
      </c>
      <c r="E50" s="218" t="s">
        <v>1204</v>
      </c>
      <c r="F50" s="229" t="s">
        <v>1278</v>
      </c>
      <c r="G50" s="108" t="s">
        <v>30</v>
      </c>
      <c r="H50" s="220"/>
      <c r="I50" s="88" t="s">
        <v>1205</v>
      </c>
    </row>
    <row r="51" spans="1:9" ht="89.25">
      <c r="A51" s="221">
        <v>1</v>
      </c>
      <c r="B51" s="219" t="s">
        <v>1216</v>
      </c>
      <c r="C51" s="150">
        <v>45167</v>
      </c>
      <c r="D51" s="150" t="s">
        <v>68</v>
      </c>
      <c r="E51" s="218" t="s">
        <v>1210</v>
      </c>
      <c r="F51" s="227" t="s">
        <v>1448</v>
      </c>
      <c r="G51" s="108" t="s">
        <v>30</v>
      </c>
      <c r="H51" s="220"/>
      <c r="I51" s="88" t="s">
        <v>1205</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M a n u a l C a l c M o d e " > < C u s t o m C o n t e n t > < ! [ C D A T A [ F a l s e ] ] > < / 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2.xml>��< ? x m l   v e r s i o n = " 1 . 0 "   e n c o d i n g = " U T F - 1 6 " ? > < G e m i n i   x m l n s = " h t t p : / / g e m i n i / p i v o t c u s t o m i z a t i o n / S h o w H i d d e n " > < C u s t o m C o n t e n t > < ! [ C D A T A [ T r u e ] ] > < / C u s t o m C o n t e n t > < / G e m i n i > 
</file>

<file path=customXml/item13.xml>��< ? x m l   v e r s i o n = " 1 . 0 "   e n c o d i n g = " U T F - 1 6 " ? > < G e m i n i   x m l n s = " h t t p : / / g e m i n i / p i v o t c u s t o m i z a t i o n / T a b l e C o u n t I n S a n d b o x " > < C u s t o m C o n t e n t > < ! [ C D A T A [ 4 ] ] > < / C u s t o m C o n t e n t > < / G e m i n i > 
</file>

<file path=customXml/item14.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I s S a n d b o x E m b e d d e d " > < C u s t o m C o n t e n t > < ! [ C D A T A [ y e s ] ] > < / 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9.xml>��< ? x m l   v e r s i o n = " 1 . 0 "   e n c o d i n g = " U T F - 1 6 " ? > < G e m i n i   x m l n s = " h t t p : / / g e m i n i / p i v o t c u s t o m i z a t i o n / C l i e n t W i n d o w X M L " > < C u s t o m C o n t e n t > < ! [ C D A T A [ T a b l a 4 4 - 0 0 3 3 c 9 b 4 - f b c 5 - 4 2 a 9 - 8 f 4 e - 9 2 b 0 2 f a b 1 6 b 5 ] ] > < / C u s t o m C o n t e n t > < / G e m i n i > 
</file>

<file path=customXml/item2.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S a n d b o x N o n E m p t y " > < C u s t o m C o n t e n t > < ! [ C D A T A [ 1 ] ] > < / 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6.xml>��< ? x m l   v e r s i o n = " 1 . 0 "   e n c o d i n g = " U T F - 1 6 " ? > < G e m i n i   x m l n s = " h t t p : / / g e m i n i / p i v o t c u s t o m i z a t i o n / S h o w I m p l i c i t M e a s u r e s " > < C u s t o m C o n t e n t > < ! [ C D A T A [ F a l s e ] ] > < / C u s t o m C o n t e n t > < / G e m i n i > 
</file>

<file path=customXml/item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BF961A73-91DE-46DF-A08D-6F6FEAED216D}">
  <ds:schemaRefs/>
</ds:datastoreItem>
</file>

<file path=customXml/itemProps10.xml><?xml version="1.0" encoding="utf-8"?>
<ds:datastoreItem xmlns:ds="http://schemas.openxmlformats.org/officeDocument/2006/customXml" ds:itemID="{AE82DAE6-89F1-4EC4-8445-2E73E9F21F79}">
  <ds:schemaRefs/>
</ds:datastoreItem>
</file>

<file path=customXml/itemProps11.xml><?xml version="1.0" encoding="utf-8"?>
<ds:datastoreItem xmlns:ds="http://schemas.openxmlformats.org/officeDocument/2006/customXml" ds:itemID="{F6D7CB4A-0242-4934-8079-EA0FFD4F9AEC}">
  <ds:schemaRefs/>
</ds:datastoreItem>
</file>

<file path=customXml/itemProps12.xml><?xml version="1.0" encoding="utf-8"?>
<ds:datastoreItem xmlns:ds="http://schemas.openxmlformats.org/officeDocument/2006/customXml" ds:itemID="{01826096-6DAC-4512-946B-92569085B7AC}">
  <ds:schemaRefs/>
</ds:datastoreItem>
</file>

<file path=customXml/itemProps13.xml><?xml version="1.0" encoding="utf-8"?>
<ds:datastoreItem xmlns:ds="http://schemas.openxmlformats.org/officeDocument/2006/customXml" ds:itemID="{FA6A0B5C-5758-43AB-A084-60139027D6CB}">
  <ds:schemaRefs/>
</ds:datastoreItem>
</file>

<file path=customXml/itemProps14.xml><?xml version="1.0" encoding="utf-8"?>
<ds:datastoreItem xmlns:ds="http://schemas.openxmlformats.org/officeDocument/2006/customXml" ds:itemID="{B4C28FA2-4938-485F-9D52-B1FFCAD550E2}">
  <ds:schemaRefs/>
</ds:datastoreItem>
</file>

<file path=customXml/itemProps15.xml><?xml version="1.0" encoding="utf-8"?>
<ds:datastoreItem xmlns:ds="http://schemas.openxmlformats.org/officeDocument/2006/customXml" ds:itemID="{A6C4CC20-07D0-4FAB-90BA-AA3AF71D0C83}">
  <ds:schemaRefs/>
</ds:datastoreItem>
</file>

<file path=customXml/itemProps16.xml><?xml version="1.0" encoding="utf-8"?>
<ds:datastoreItem xmlns:ds="http://schemas.openxmlformats.org/officeDocument/2006/customXml" ds:itemID="{897101B1-B533-42A6-9CF8-E0A2774842EC}">
  <ds:schemaRefs/>
</ds:datastoreItem>
</file>

<file path=customXml/itemProps17.xml><?xml version="1.0" encoding="utf-8"?>
<ds:datastoreItem xmlns:ds="http://schemas.openxmlformats.org/officeDocument/2006/customXml" ds:itemID="{28249FC2-C963-4A7F-B9FA-C5FD6B63336D}">
  <ds:schemaRefs/>
</ds:datastoreItem>
</file>

<file path=customXml/itemProps18.xml><?xml version="1.0" encoding="utf-8"?>
<ds:datastoreItem xmlns:ds="http://schemas.openxmlformats.org/officeDocument/2006/customXml" ds:itemID="{47806E59-B666-4E4F-A9EF-515835BDA5CC}">
  <ds:schemaRefs/>
</ds:datastoreItem>
</file>

<file path=customXml/itemProps19.xml><?xml version="1.0" encoding="utf-8"?>
<ds:datastoreItem xmlns:ds="http://schemas.openxmlformats.org/officeDocument/2006/customXml" ds:itemID="{AFCC17EF-CF5E-4D30-B67D-6235BF54EF22}">
  <ds:schemaRefs/>
</ds:datastoreItem>
</file>

<file path=customXml/itemProps2.xml><?xml version="1.0" encoding="utf-8"?>
<ds:datastoreItem xmlns:ds="http://schemas.openxmlformats.org/officeDocument/2006/customXml" ds:itemID="{89A2FFA1-8A53-4480-8F71-57C7875DFE23}">
  <ds:schemaRefs/>
</ds:datastoreItem>
</file>

<file path=customXml/itemProps3.xml><?xml version="1.0" encoding="utf-8"?>
<ds:datastoreItem xmlns:ds="http://schemas.openxmlformats.org/officeDocument/2006/customXml" ds:itemID="{218715B1-4521-4E8A-BF8B-0FBD9ED46596}">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4EF338B6-8AB7-45AA-8780-DD415674FA39}">
  <ds:schemaRefs/>
</ds:datastoreItem>
</file>

<file path=customXml/itemProps6.xml><?xml version="1.0" encoding="utf-8"?>
<ds:datastoreItem xmlns:ds="http://schemas.openxmlformats.org/officeDocument/2006/customXml" ds:itemID="{69873A09-A0B6-469D-A8AD-6D3DDFCE584C}">
  <ds:schemaRefs/>
</ds:datastoreItem>
</file>

<file path=customXml/itemProps7.xml><?xml version="1.0" encoding="utf-8"?>
<ds:datastoreItem xmlns:ds="http://schemas.openxmlformats.org/officeDocument/2006/customXml" ds:itemID="{DAFFD2B6-02E4-4138-B091-F8A8464F1E0C}">
  <ds:schemaRefs/>
</ds:datastoreItem>
</file>

<file path=customXml/itemProps8.xml><?xml version="1.0" encoding="utf-8"?>
<ds:datastoreItem xmlns:ds="http://schemas.openxmlformats.org/officeDocument/2006/customXml" ds:itemID="{4B388139-D34D-4941-981B-5D321C889B8A}">
  <ds:schemaRefs/>
</ds:datastoreItem>
</file>

<file path=customXml/itemProps9.xml><?xml version="1.0" encoding="utf-8"?>
<ds:datastoreItem xmlns:ds="http://schemas.openxmlformats.org/officeDocument/2006/customXml" ds:itemID="{B1D91E2A-9BF8-4484-8D97-AF9F15BA4DC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2023-09-02T00:12:50Z</dcterms:modified>
</cp:coreProperties>
</file>